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hidePivotFieldList="1" defaultThemeVersion="124226"/>
  <mc:AlternateContent xmlns:mc="http://schemas.openxmlformats.org/markup-compatibility/2006">
    <mc:Choice Requires="x15">
      <x15ac:absPath xmlns:x15ac="http://schemas.microsoft.com/office/spreadsheetml/2010/11/ac" url="https://doimspp.sharepoint.com/sites/blm-hq/HQ310P/Public Land Statistics/FY 2025/"/>
    </mc:Choice>
  </mc:AlternateContent>
  <xr:revisionPtr revIDLastSave="0" documentId="8_{00C63037-218E-442C-9EFA-8C31F7746EEC}" xr6:coauthVersionLast="47" xr6:coauthVersionMax="47" xr10:uidLastSave="{00000000-0000-0000-0000-000000000000}"/>
  <bookViews>
    <workbookView xWindow="28680" yWindow="-120" windowWidth="29040" windowHeight="15720" tabRatio="705" firstSheet="2" activeTab="2" xr2:uid="{00000000-000D-0000-FFFF-FFFF00000000}"/>
  </bookViews>
  <sheets>
    <sheet name="Summary" sheetId="25" r:id="rId1"/>
    <sheet name="Table 1 Number of Leases" sheetId="34" r:id="rId2"/>
    <sheet name="Table 2 Acreage in Effect" sheetId="30" r:id="rId3"/>
    <sheet name="Table 3 Number of New Leases " sheetId="35" r:id="rId4"/>
    <sheet name="Table 4 Acreage in New Leases " sheetId="32" r:id="rId5"/>
    <sheet name="Table 5 Producing Leases" sheetId="33" r:id="rId6"/>
    <sheet name="Table 6 Producing Acres" sheetId="31" r:id="rId7"/>
    <sheet name="Table 7 Number of Approved APDs" sheetId="3" r:id="rId8"/>
    <sheet name="Table 8 Wells Spud" sheetId="7" r:id="rId9"/>
    <sheet name="Table 9 Producible Well Bores" sheetId="8" r:id="rId10"/>
    <sheet name="Table 10 Producible Completions" sheetId="14" r:id="rId11"/>
  </sheets>
  <externalReferences>
    <externalReference r:id="rId12"/>
  </externalReferences>
  <definedNames>
    <definedName name="_xlnm._FilterDatabase" localSheetId="5" hidden="1">'Table 5 Producing Leases'!#REF!</definedName>
    <definedName name="_xlnm._FilterDatabase" localSheetId="6" hidden="1">'Table 6 Producing Acres'!$J$3:$R$54</definedName>
    <definedName name="_xlnm._FilterDatabase" localSheetId="8" hidden="1">'Table 8 Wells Spud'!$A$1:$R$56</definedName>
    <definedName name="ERG_CY_IN">#REF!</definedName>
    <definedName name="ERG_FY_IN">#REF!</definedName>
    <definedName name="pagetable">#REF!</definedName>
    <definedName name="product_table">#REF!</definedName>
    <definedName name="xCh1R">OFFSET([1]Sheet1!$BD$3,0,0,COUNTA([1]Sheet1!$BD:$BD)-1)</definedName>
    <definedName name="xCh2G">OFFSET([1]Sheet1!$F$3,0,0,COUNTA([1]Sheet1!$F:$F)-1)</definedName>
    <definedName name="xCh2R">OFFSET([1]Sheet1!$AT$3,0,0,COUNTA([1]Sheet1!$AT:$AT)-1)</definedName>
    <definedName name="xCh3B">OFFSET([1]Sheet1!$O$3,0,0,COUNTA([1]Sheet1!$O:$O)-1)</definedName>
    <definedName name="xCh3D">OFFSET([1]Sheet1!$N$3,0,0,COUNTA([1]Sheet1!$N:$N)-9)</definedName>
    <definedName name="xCh3R">OFFSET([1]Sheet1!$AW$3,0,0,COUNTA([1]Sheet1!$AW:$AW)-1)</definedName>
    <definedName name="xCh4B">OFFSET([1]Sheet1!$AL$3,0,0,COUNTA([1]Sheet1!$AL:$AL)-1)</definedName>
    <definedName name="xCh4D">OFFSET([1]Sheet1!$Q$3,0,0,COUNTA([1]Sheet1!$Q:$Q)-1)</definedName>
    <definedName name="xCh4R">OFFSET([1]Sheet1!$AM$3,0,0,COUNTA([1]Sheet1!$AM:$AM)-1)</definedName>
    <definedName name="xCh5B">OFFSET([1]Sheet1!$Y$3,0,0,COUNTA([1]Sheet1!$Y:$Y)-1)</definedName>
    <definedName name="xCh5D">OFFSET([1]Sheet1!$X$3,0,0,COUNTA([1]Sheet1!$X:$X)-1)</definedName>
    <definedName name="xCh5R">OFFSET([1]Sheet1!$AA$3,0,0,COUNTA([1]Sheet1!$AA:$AA)-1)</definedName>
    <definedName name="xCh6B">OFFSET([1]Sheet1!$AK$3,0,0,COUNTA([1]Sheet1!$AK:$AK)-1)</definedName>
    <definedName name="xCh6D">OFFSET([1]Sheet1!$AJ$3,0,0,COUNTA([1]Sheet1!$AJ:$AJ)-1)</definedName>
    <definedName name="xCh7R">OFFSET([1]Sheet1!$BB$3,0,0,COUNTA([1]Sheet1!$BB:$BB)-1)</definedName>
    <definedName name="xCh8B">OFFSET([1]Sheet1!$AH$3,0,0,COUNTA([1]Sheet1!$AH:$AH)-1)</definedName>
    <definedName name="xCh8D">OFFSET([1]Sheet1!$AG$3,0,0,COUNTA([1]Sheet1!$AG:$AG)-1)</definedName>
    <definedName name="xDate">OFFSET([1]Sheet1!$A$3,0,0,COUNTA([1]Sheet1!$A:$A)-1)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4" i="14" l="1"/>
  <c r="Z13" i="25" s="1"/>
  <c r="Z54" i="8"/>
  <c r="Z12" i="25" s="1"/>
  <c r="Z54" i="7"/>
  <c r="Z11" i="25" s="1"/>
  <c r="Z54" i="3"/>
  <c r="Z10" i="25" s="1"/>
  <c r="Z54" i="31"/>
  <c r="Z9" i="25" s="1"/>
  <c r="Z54" i="32"/>
  <c r="Z7" i="25" s="1"/>
  <c r="Z54" i="35"/>
  <c r="Z6" i="25" s="1"/>
  <c r="Z54" i="30"/>
  <c r="Z5" i="25" s="1"/>
  <c r="Z54" i="34"/>
  <c r="Z4" i="25" s="1"/>
  <c r="Z54" i="33"/>
  <c r="Z8" i="25" s="1"/>
  <c r="Y54" i="34"/>
  <c r="Y4" i="25" s="1"/>
  <c r="Y54" i="30"/>
  <c r="Y5" i="25" s="1"/>
  <c r="Y54" i="35"/>
  <c r="Y6" i="25" s="1"/>
  <c r="Y54" i="32"/>
  <c r="Y7" i="25" s="1"/>
  <c r="Y54" i="33"/>
  <c r="Y8" i="25" s="1"/>
  <c r="Y54" i="31"/>
  <c r="Y9" i="25" s="1"/>
  <c r="Y54" i="3"/>
  <c r="Y10" i="25" s="1"/>
  <c r="Y54" i="7"/>
  <c r="Y54" i="8"/>
  <c r="Y12" i="25" s="1"/>
  <c r="Y54" i="14"/>
  <c r="Y13" i="25" s="1"/>
  <c r="Y11" i="25"/>
  <c r="X54" i="14"/>
  <c r="X13" i="25" s="1"/>
  <c r="X54" i="8"/>
  <c r="X12" i="25" s="1"/>
  <c r="X54" i="7"/>
  <c r="X11" i="25" s="1"/>
  <c r="X54" i="3"/>
  <c r="X10" i="25" s="1"/>
  <c r="X54" i="31"/>
  <c r="X9" i="25" s="1"/>
  <c r="X54" i="33"/>
  <c r="X8" i="25" s="1"/>
  <c r="X54" i="32"/>
  <c r="X7" i="25" s="1"/>
  <c r="X54" i="35"/>
  <c r="X6" i="25" s="1"/>
  <c r="X54" i="30"/>
  <c r="X5" i="25" s="1"/>
  <c r="X54" i="34"/>
  <c r="X4" i="25" s="1"/>
  <c r="W37" i="14" l="1"/>
  <c r="W30" i="14"/>
  <c r="W25" i="14"/>
  <c r="W9" i="14"/>
  <c r="W8" i="14"/>
  <c r="W8" i="8"/>
  <c r="W25" i="8"/>
  <c r="W53" i="8"/>
  <c r="W9" i="8"/>
  <c r="W37" i="8"/>
  <c r="V54" i="14"/>
  <c r="V13" i="25" s="1"/>
  <c r="V54" i="8"/>
  <c r="V12" i="25" s="1"/>
  <c r="V54" i="3"/>
  <c r="V10" i="25" s="1"/>
  <c r="V54" i="31"/>
  <c r="V9" i="25" s="1"/>
  <c r="V54" i="33"/>
  <c r="V8" i="25" s="1"/>
  <c r="V54" i="32"/>
  <c r="V7" i="25" s="1"/>
  <c r="V54" i="35"/>
  <c r="V6" i="25" s="1"/>
  <c r="V54" i="30"/>
  <c r="V5" i="25" s="1"/>
  <c r="V54" i="34"/>
  <c r="V4" i="25" s="1"/>
  <c r="V54" i="7"/>
  <c r="V11" i="25" s="1"/>
  <c r="W54" i="3"/>
  <c r="W10" i="25" s="1"/>
  <c r="W54" i="32"/>
  <c r="W7" i="25" s="1"/>
  <c r="W54" i="35"/>
  <c r="W6" i="25" s="1"/>
  <c r="W54" i="30"/>
  <c r="W5" i="25" s="1"/>
  <c r="W54" i="34"/>
  <c r="W4" i="25" s="1"/>
  <c r="W54" i="31"/>
  <c r="W9" i="25" s="1"/>
  <c r="W54" i="33"/>
  <c r="W8" i="25" s="1"/>
  <c r="W54" i="7"/>
  <c r="W11" i="25" s="1"/>
  <c r="U54" i="14"/>
  <c r="U54" i="8"/>
  <c r="U54" i="7"/>
  <c r="U54" i="3"/>
  <c r="U54" i="31"/>
  <c r="U54" i="33"/>
  <c r="U54" i="32"/>
  <c r="U54" i="35"/>
  <c r="U54" i="30"/>
  <c r="U54" i="34"/>
  <c r="W54" i="8" l="1"/>
  <c r="W54" i="14"/>
  <c r="W13" i="25" s="1"/>
  <c r="W12" i="25"/>
  <c r="T54" i="33" l="1"/>
  <c r="T54" i="8" l="1"/>
  <c r="T54" i="7"/>
  <c r="T54" i="3"/>
  <c r="T54" i="32"/>
  <c r="T54" i="30"/>
  <c r="T54" i="34"/>
  <c r="S54" i="14" l="1"/>
  <c r="S54" i="8"/>
  <c r="S54" i="7"/>
  <c r="S54" i="3"/>
  <c r="S54" i="31"/>
  <c r="S54" i="33"/>
  <c r="S54" i="32"/>
  <c r="S54" i="35"/>
  <c r="S54" i="30"/>
  <c r="S54" i="34" l="1"/>
  <c r="T54" i="35" l="1"/>
  <c r="Q54" i="7" l="1"/>
</calcChain>
</file>

<file path=xl/sharedStrings.xml><?xml version="1.0" encoding="utf-8"?>
<sst xmlns="http://schemas.openxmlformats.org/spreadsheetml/2006/main" count="865" uniqueCount="123">
  <si>
    <t>As of 10/01/2025</t>
  </si>
  <si>
    <t>Summary Of Onshore Oil &amp; Gas Statistics</t>
  </si>
  <si>
    <t>FY 2001</t>
  </si>
  <si>
    <t>FY 2002</t>
  </si>
  <si>
    <t>FY 2003</t>
  </si>
  <si>
    <t>FY 2004</t>
  </si>
  <si>
    <t>FY 2005</t>
  </si>
  <si>
    <t>FY 2006</t>
  </si>
  <si>
    <t>FY 2007</t>
  </si>
  <si>
    <t>FY 2008</t>
  </si>
  <si>
    <t>FY 2009</t>
  </si>
  <si>
    <t>FY 2010</t>
  </si>
  <si>
    <t>FY 2011</t>
  </si>
  <si>
    <t>FY 2012</t>
  </si>
  <si>
    <t>FY 2013</t>
  </si>
  <si>
    <t>FY 2014</t>
  </si>
  <si>
    <t>FY 2015</t>
  </si>
  <si>
    <t>FY 2016</t>
  </si>
  <si>
    <t>FY 2017</t>
  </si>
  <si>
    <t>FY 2018</t>
  </si>
  <si>
    <t>FY 2019</t>
  </si>
  <si>
    <t>FY 2020</t>
  </si>
  <si>
    <t>FY 2021</t>
  </si>
  <si>
    <t>FY 2022</t>
  </si>
  <si>
    <t>FY 2023</t>
  </si>
  <si>
    <t>FY 2024</t>
  </si>
  <si>
    <t>FY 2025</t>
  </si>
  <si>
    <t>Total Number of Leases in Effect</t>
  </si>
  <si>
    <t>Total Number of Acres Leased</t>
  </si>
  <si>
    <t>Total Number of New Leases Issued During the Year</t>
  </si>
  <si>
    <t>Total Number of Acres Leased During the Year</t>
  </si>
  <si>
    <t>Total Number of Producing Leases on Federal Lands</t>
  </si>
  <si>
    <t>Total Number of Producing Acres on Federal Lands</t>
  </si>
  <si>
    <r>
      <rPr>
        <vertAlign val="superscript"/>
        <sz val="10"/>
        <rFont val="Arial"/>
        <family val="2"/>
      </rPr>
      <t xml:space="preserve">1 </t>
    </r>
    <r>
      <rPr>
        <sz val="10"/>
        <rFont val="Arial"/>
        <family val="2"/>
      </rPr>
      <t>Total Number of APDs approved by Year on Federal Lands</t>
    </r>
  </si>
  <si>
    <r>
      <rPr>
        <vertAlign val="superscript"/>
        <sz val="10"/>
        <rFont val="Arial"/>
        <family val="2"/>
      </rPr>
      <t xml:space="preserve">1 </t>
    </r>
    <r>
      <rPr>
        <sz val="10"/>
        <rFont val="Arial"/>
        <family val="2"/>
      </rPr>
      <t>Total Number Of Wells Started (Spud) During the Year on Federal Lands</t>
    </r>
  </si>
  <si>
    <r>
      <rPr>
        <vertAlign val="superscript"/>
        <sz val="10"/>
        <rFont val="Arial"/>
        <family val="2"/>
      </rPr>
      <t xml:space="preserve">1  </t>
    </r>
    <r>
      <rPr>
        <sz val="10"/>
        <rFont val="Arial"/>
        <family val="2"/>
      </rPr>
      <t>Total Number of Producible and Service Holes on Federal Lands</t>
    </r>
  </si>
  <si>
    <r>
      <rPr>
        <vertAlign val="superscript"/>
        <sz val="10"/>
        <rFont val="Arial"/>
        <family val="2"/>
      </rPr>
      <t xml:space="preserve">1  </t>
    </r>
    <r>
      <rPr>
        <sz val="10"/>
        <rFont val="Arial"/>
        <family val="2"/>
      </rPr>
      <t>Total Number of Producible and Service Completions on Federal Lands</t>
    </r>
  </si>
  <si>
    <t>Note: For all years, data is Federal-only; does not include Indian data.</t>
  </si>
  <si>
    <r>
      <rPr>
        <vertAlign val="superscript"/>
        <sz val="10"/>
        <rFont val="Arial"/>
        <family val="2"/>
      </rPr>
      <t xml:space="preserve">1 </t>
    </r>
    <r>
      <rPr>
        <sz val="10"/>
        <rFont val="Arial"/>
        <family val="2"/>
      </rPr>
      <t>Totals for some states will be less than in expanded reports that include both Federal and Indian data.</t>
    </r>
  </si>
  <si>
    <t>Note: Refer to Individual Tabs for details.</t>
  </si>
  <si>
    <t>Note: Source of data is Public Land Statistics, which also includes data from previous years.</t>
  </si>
  <si>
    <t>Note: The oil and gas data come from the Automated Fluid Minerals Support System (AFMSS). Dynamic system that frequently updates. Reflects the best available FY 2025 permit and well data from AFMSS, supplemented by state/field office updates and verifications.</t>
  </si>
  <si>
    <t>As of 10/1/2025</t>
  </si>
  <si>
    <t>Total Number of Leases in Effect as of the Last Day of the Fiscal Year</t>
  </si>
  <si>
    <t>Geographic State</t>
  </si>
  <si>
    <t>Alabama</t>
  </si>
  <si>
    <t>Alaska</t>
  </si>
  <si>
    <t>Arizona</t>
  </si>
  <si>
    <t>Arkansas</t>
  </si>
  <si>
    <t>California</t>
  </si>
  <si>
    <t>Colorado</t>
  </si>
  <si>
    <t>Connecticut</t>
  </si>
  <si>
    <t xml:space="preserve">Delaware </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</si>
  <si>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</si>
  <si>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</si>
  <si>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</si>
  <si>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</si>
  <si>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</si>
  <si>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</si>
  <si>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</si>
  <si>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</si>
  <si>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</si>
  <si>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</si>
  <si>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</si>
  <si>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</si>
  <si>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</si>
  <si>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</si>
  <si>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</si>
  <si>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</si>
  <si>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</si>
  <si>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</si>
  <si>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</si>
  <si>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</si>
  <si>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</si>
  <si>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</si>
  <si>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</si>
  <si>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</si>
  <si>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</si>
  <si>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</si>
  <si>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</si>
  <si>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</si>
  <si>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</si>
  <si>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</si>
  <si>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</si>
  <si>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</si>
  <si>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</si>
  <si>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</si>
  <si>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</si>
  <si>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</si>
  <si>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</si>
  <si>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</si>
  <si>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</si>
  <si>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</si>
  <si>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</si>
  <si>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</si>
  <si>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Total</t>
  </si>
  <si>
    <r>
      <rPr>
        <b/>
        <sz val="10"/>
        <color rgb="FF000000"/>
        <rFont val="Arial"/>
      </rPr>
      <t xml:space="preserve">Note: </t>
    </r>
    <r>
      <rPr>
        <sz val="10"/>
        <color rgb="FF000000"/>
        <rFont val="Arial"/>
      </rPr>
      <t>While the number of leases went down compared to 2024 data, acreage offered increased. Refer to Table 4 (Acreage in New Leases).</t>
    </r>
  </si>
  <si>
    <r>
      <rPr>
        <sz val="10"/>
        <color rgb="FF000000"/>
        <rFont val="Arial"/>
      </rPr>
      <t>NOTE:</t>
    </r>
    <r>
      <rPr>
        <b/>
        <sz val="10"/>
        <color rgb="FF000000"/>
        <rFont val="Arial"/>
      </rPr>
      <t xml:space="preserve"> </t>
    </r>
    <r>
      <rPr>
        <sz val="10"/>
        <color rgb="FF000000"/>
        <rFont val="Arial"/>
      </rPr>
      <t xml:space="preserve">This data is delayed relative to Table 15 because oil and gas parcels take about six months to be offered at a lease sale, and the BLM typically issues the lease roughly two months after the sale. </t>
    </r>
  </si>
  <si>
    <t>Note: For all years, data is Federal-only; does not include Indian leases.</t>
  </si>
  <si>
    <t>Total Number of Acres Under Lease as of the Last Day of the Fiscal Year</t>
  </si>
  <si>
    <t>Number of New Leases Issued During the Fiscal Year</t>
  </si>
  <si>
    <t>FY  2020</t>
  </si>
  <si>
    <t>FY  2021</t>
  </si>
  <si>
    <t>FY  2022</t>
  </si>
  <si>
    <t>FY  2023</t>
  </si>
  <si>
    <t>FY  2024</t>
  </si>
  <si>
    <t>FY  2025</t>
  </si>
  <si>
    <r>
      <rPr>
        <b/>
        <sz val="10"/>
        <color rgb="FF000000"/>
        <rFont val="Arial"/>
      </rPr>
      <t xml:space="preserve">Note: </t>
    </r>
    <r>
      <rPr>
        <sz val="10"/>
        <color rgb="FF000000"/>
        <rFont val="Arial"/>
      </rPr>
      <t xml:space="preserve">While the number of leases went down compared to 2024 data, acreage offered increased. Refer to Table 4 (Acreage in New Leases). </t>
    </r>
  </si>
  <si>
    <r>
      <rPr>
        <b/>
        <sz val="10"/>
        <color rgb="FF000000"/>
        <rFont val="Arial"/>
      </rPr>
      <t>Note</t>
    </r>
    <r>
      <rPr>
        <sz val="10"/>
        <color rgb="FF000000"/>
        <rFont val="Arial"/>
      </rPr>
      <t>: For all years, data is Federal-only; does not include Indian leases.</t>
    </r>
  </si>
  <si>
    <t>Number of Acres Leased During the Fiscal Year</t>
  </si>
  <si>
    <t>Number of Producing Leases on Federal Lands</t>
  </si>
  <si>
    <t>TOTAL</t>
  </si>
  <si>
    <t>Number of Producing Acres on Federal Lands</t>
  </si>
  <si>
    <t>Number of Drilling Permits Approved by Fiscal Year on Federal Lands</t>
  </si>
  <si>
    <r>
      <t>(1)</t>
    </r>
    <r>
      <rPr>
        <sz val="10"/>
        <rFont val="Arial"/>
        <family val="2"/>
      </rPr>
      <t xml:space="preserve"> Data from Public Lands Statistics in which APDs were portrayed by BLM administrative office (e.g., the Eastern States Office).</t>
    </r>
  </si>
  <si>
    <t>Note: For all years, data is Federal-only; does not include Indian data. As a result, totals for some states will be less than in expanded reports that include both Federal and Indian data.</t>
  </si>
  <si>
    <t>Note: Additional differences may result between these numbers and state-level Federal-only totals in expanded reports due to the timing of the data queries.</t>
  </si>
  <si>
    <t>Number of Well Bores Started (Spud) During the Fiscal Year on Federal Lands</t>
  </si>
  <si>
    <t>Data from AFMSS.</t>
  </si>
  <si>
    <t>Note: For all years, data is Federal-only; does not include Indian leases. As a result, totals for some states will be less than in expanded reports that include both Federal and Indian data.</t>
  </si>
  <si>
    <t>Number of Producible and Service Well Bores on Federal Lands</t>
  </si>
  <si>
    <t xml:space="preserve"> </t>
  </si>
  <si>
    <t>Number of Producible and Service Completions on Federal Lands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</si>
</sst>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quot;$&quot;#,##0.00"/>
  </numFmts>
  <fonts count="6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vertAlign val="superscript"/>
      <sz val="10"/>
      <name val="Arial"/>
      <family val="2"/>
    </font>
    <font>
      <b/>
      <sz val="10"/>
      <color indexed="9"/>
      <name val="Arial"/>
      <family val="2"/>
    </font>
    <font>
      <sz val="10"/>
      <color indexed="9"/>
      <name val="Arial"/>
      <family val="2"/>
    </font>
    <font>
      <sz val="14"/>
      <name val="Arial"/>
      <family val="2"/>
    </font>
    <font>
      <b/>
      <sz val="16"/>
      <name val="Arial"/>
      <family val="2"/>
    </font>
    <font>
      <b/>
      <sz val="18"/>
      <color indexed="56"/>
      <name val="Cambria"/>
      <family val="2"/>
    </font>
    <font>
      <sz val="10"/>
      <color indexed="8"/>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0"/>
      <color indexed="8"/>
      <name val="Arial"/>
      <family val="2"/>
    </font>
    <font>
      <sz val="10"/>
      <color indexed="10"/>
      <name val="Arial"/>
      <family val="2"/>
    </font>
    <font>
      <b/>
      <sz val="11"/>
      <name val="Arial Narrow"/>
      <family val="2"/>
    </font>
    <font>
      <b/>
      <sz val="1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9"/>
      <name val="Microsoft Sans Serif"/>
      <family val="2"/>
    </font>
    <font>
      <sz val="11"/>
      <color rgb="FF000000"/>
      <name val="Arial"/>
      <family val="2"/>
    </font>
    <font>
      <sz val="8"/>
      <name val="Arial"/>
      <family val="2"/>
    </font>
    <font>
      <sz val="10"/>
      <name val="Segoe UI"/>
      <family val="2"/>
    </font>
    <font>
      <sz val="8"/>
      <name val="Arial"/>
      <family val="2"/>
    </font>
    <font>
      <b/>
      <sz val="15.7"/>
      <name val="Arial"/>
      <family val="2"/>
    </font>
    <font>
      <sz val="10"/>
      <color rgb="FF000000"/>
      <name val="Arial"/>
      <family val="2"/>
    </font>
    <font>
      <b/>
      <sz val="12"/>
      <name val="Arial"/>
      <family val="2"/>
    </font>
    <font>
      <sz val="11"/>
      <name val="Times New Roman"/>
      <family val="1"/>
    </font>
    <font>
      <b/>
      <sz val="11"/>
      <name val="Times New Roman"/>
      <family val="1"/>
    </font>
    <font>
      <sz val="12"/>
      <color rgb="FF000000"/>
      <name val="Calibri"/>
      <family val="2"/>
    </font>
    <font>
      <b/>
      <sz val="10"/>
      <color rgb="FF000000"/>
      <name val="Arial"/>
    </font>
    <font>
      <sz val="10"/>
      <color rgb="FF000000"/>
      <name val="Arial"/>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rgb="FFD5D3D1"/>
      </left>
      <right style="thin">
        <color rgb="FFD5D3D1"/>
      </right>
      <top style="thin">
        <color rgb="FFD5D3D1"/>
      </top>
      <bottom style="thin">
        <color rgb="FFD5D3D1"/>
      </bottom>
      <diagonal/>
    </border>
    <border>
      <left/>
      <right style="thin">
        <color rgb="FF000000"/>
      </right>
      <top/>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right/>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bottom/>
      <diagonal/>
    </border>
    <border>
      <left/>
      <right style="thin">
        <color indexed="64"/>
      </right>
      <top/>
      <bottom style="thin">
        <color rgb="FF000000"/>
      </bottom>
      <diagonal/>
    </border>
    <border>
      <left style="thin">
        <color indexed="64"/>
      </left>
      <right/>
      <top style="thin">
        <color indexed="64"/>
      </top>
      <bottom/>
      <diagonal/>
    </border>
    <border>
      <left/>
      <right style="thin">
        <color rgb="FF000000"/>
      </right>
      <top style="medium">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indexed="64"/>
      </right>
      <top/>
      <bottom/>
      <diagonal/>
    </border>
    <border>
      <left style="thin">
        <color rgb="FF000000"/>
      </left>
      <right style="thin">
        <color rgb="FF000000"/>
      </right>
      <top/>
      <bottom style="thin">
        <color rgb="FF000000"/>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medium">
        <color rgb="FF000000"/>
      </top>
      <bottom style="medium">
        <color rgb="FF000000"/>
      </bottom>
      <diagonal/>
    </border>
    <border>
      <left style="thin">
        <color indexed="64"/>
      </left>
      <right style="thin">
        <color indexed="64"/>
      </right>
      <top/>
      <bottom style="thin">
        <color indexed="64"/>
      </bottom>
      <diagonal/>
    </border>
    <border>
      <left style="thin">
        <color indexed="64"/>
      </left>
      <right style="thin">
        <color rgb="FF000000"/>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right style="medium">
        <color indexed="64"/>
      </right>
      <top/>
      <bottom style="thin">
        <color indexed="64"/>
      </bottom>
      <diagonal/>
    </border>
  </borders>
  <cellStyleXfs count="251">
    <xf numFmtId="0" fontId="0" fillId="0" borderId="0"/>
    <xf numFmtId="0" fontId="32" fillId="24"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32" fillId="25"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32" fillId="26"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32" fillId="27"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32" fillId="28"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32" fillId="29"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32" fillId="30"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32" fillId="31"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32" fillId="32"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32" fillId="33"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32" fillId="34"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32" fillId="35"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3" fillId="36"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33" fillId="37"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33" fillId="38"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33" fillId="39"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33" fillId="40"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33" fillId="41"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33" fillId="42"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33" fillId="43"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33" fillId="44"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33" fillId="45"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33" fillId="46"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33" fillId="47"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34" fillId="48"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35" fillId="49" borderId="13"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36" fillId="50" borderId="14"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43" fontId="6" fillId="0" borderId="0" applyFont="0" applyFill="0" applyBorder="0" applyAlignment="0" applyProtection="0"/>
    <xf numFmtId="43" fontId="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0" fontId="37"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38" fillId="51"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39" fillId="0" borderId="15"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40" fillId="0" borderId="16"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41" fillId="0" borderId="17"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41"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42" fillId="52" borderId="13"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43" fillId="0" borderId="18"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44" fillId="53"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32" fillId="54" borderId="19" applyNumberFormat="0" applyFont="0" applyAlignment="0" applyProtection="0"/>
    <xf numFmtId="0" fontId="45" fillId="49" borderId="20" applyNumberFormat="0" applyAlignment="0" applyProtection="0"/>
    <xf numFmtId="0" fontId="27" fillId="20" borderId="8" applyNumberFormat="0" applyAlignment="0" applyProtection="0"/>
    <xf numFmtId="0" fontId="27" fillId="20" borderId="8" applyNumberFormat="0" applyAlignment="0" applyProtection="0"/>
    <xf numFmtId="0" fontId="27" fillId="20" borderId="8"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2" fillId="0" borderId="0" applyFont="0" applyFill="0" applyBorder="0" applyAlignment="0" applyProtection="0"/>
    <xf numFmtId="0" fontId="46"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7" fillId="0" borderId="21"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48"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 fillId="0" borderId="0"/>
    <xf numFmtId="0" fontId="49" fillId="0" borderId="0"/>
    <xf numFmtId="43" fontId="49"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6" fillId="0" borderId="0"/>
    <xf numFmtId="0" fontId="2" fillId="0" borderId="0"/>
    <xf numFmtId="9" fontId="2" fillId="0" borderId="0" applyFont="0" applyFill="0" applyBorder="0" applyAlignment="0" applyProtection="0"/>
    <xf numFmtId="0" fontId="1" fillId="0" borderId="0"/>
  </cellStyleXfs>
  <cellXfs count="245">
    <xf numFmtId="0" fontId="0" fillId="0" borderId="0" xfId="0"/>
    <xf numFmtId="0" fontId="7" fillId="0" borderId="0" xfId="0" applyFont="1" applyAlignment="1">
      <alignment horizontal="center"/>
    </xf>
    <xf numFmtId="3" fontId="0" fillId="0" borderId="0" xfId="0" applyNumberFormat="1"/>
    <xf numFmtId="3" fontId="0" fillId="0" borderId="12" xfId="0" applyNumberFormat="1" applyBorder="1"/>
    <xf numFmtId="0" fontId="31" fillId="0" borderId="0" xfId="0" applyFont="1" applyAlignment="1">
      <alignment horizontal="center"/>
    </xf>
    <xf numFmtId="3" fontId="7" fillId="0" borderId="0" xfId="247" applyNumberFormat="1" applyFont="1"/>
    <xf numFmtId="3" fontId="6" fillId="0" borderId="0" xfId="247" applyNumberFormat="1" applyAlignment="1">
      <alignment horizontal="right" wrapText="1"/>
    </xf>
    <xf numFmtId="0" fontId="6" fillId="0" borderId="0" xfId="0" applyFont="1"/>
    <xf numFmtId="3" fontId="13" fillId="0" borderId="0" xfId="0" applyNumberFormat="1" applyFont="1" applyAlignment="1">
      <alignment horizontal="left"/>
    </xf>
    <xf numFmtId="3" fontId="6" fillId="0" borderId="0" xfId="0" applyNumberFormat="1" applyFont="1" applyAlignment="1">
      <alignment horizontal="right" wrapText="1"/>
    </xf>
    <xf numFmtId="3" fontId="7" fillId="0" borderId="0" xfId="0" applyNumberFormat="1" applyFont="1" applyAlignment="1">
      <alignment horizontal="right" wrapText="1"/>
    </xf>
    <xf numFmtId="3" fontId="6" fillId="0" borderId="0" xfId="0" applyNumberFormat="1" applyFont="1" applyAlignment="1">
      <alignment horizontal="left"/>
    </xf>
    <xf numFmtId="0" fontId="7" fillId="0" borderId="0" xfId="247" applyFont="1" applyAlignment="1">
      <alignment horizontal="left"/>
    </xf>
    <xf numFmtId="0" fontId="7" fillId="0" borderId="0" xfId="247" applyFont="1" applyAlignment="1">
      <alignment horizontal="center"/>
    </xf>
    <xf numFmtId="3" fontId="7" fillId="0" borderId="0" xfId="247" applyNumberFormat="1" applyFont="1" applyAlignment="1">
      <alignment horizontal="center"/>
    </xf>
    <xf numFmtId="3" fontId="6" fillId="0" borderId="0" xfId="247" applyNumberFormat="1" applyAlignment="1">
      <alignment horizontal="right"/>
    </xf>
    <xf numFmtId="0" fontId="7" fillId="0" borderId="0" xfId="247" applyFont="1"/>
    <xf numFmtId="0" fontId="7" fillId="0" borderId="0" xfId="247" applyFont="1" applyAlignment="1">
      <alignment horizontal="center" wrapText="1"/>
    </xf>
    <xf numFmtId="3" fontId="7" fillId="0" borderId="0" xfId="247" applyNumberFormat="1" applyFont="1" applyAlignment="1">
      <alignment horizontal="center" wrapText="1"/>
    </xf>
    <xf numFmtId="3" fontId="7" fillId="0" borderId="0" xfId="247" applyNumberFormat="1" applyFont="1" applyAlignment="1">
      <alignment horizontal="right" wrapText="1"/>
    </xf>
    <xf numFmtId="0" fontId="6" fillId="0" borderId="0" xfId="247" applyAlignment="1">
      <alignment horizontal="center"/>
    </xf>
    <xf numFmtId="3" fontId="6" fillId="0" borderId="0" xfId="247" applyNumberFormat="1" applyAlignment="1">
      <alignment vertical="top"/>
    </xf>
    <xf numFmtId="3" fontId="6" fillId="0" borderId="0" xfId="247" applyNumberFormat="1"/>
    <xf numFmtId="0" fontId="6" fillId="0" borderId="0" xfId="247" applyAlignment="1">
      <alignment horizontal="center" wrapText="1"/>
    </xf>
    <xf numFmtId="0" fontId="6" fillId="0" borderId="0" xfId="247"/>
    <xf numFmtId="0" fontId="7" fillId="0" borderId="0" xfId="0" applyFont="1"/>
    <xf numFmtId="3" fontId="7" fillId="0" borderId="0" xfId="0" applyNumberFormat="1" applyFont="1" applyAlignment="1">
      <alignment horizontal="center" wrapText="1"/>
    </xf>
    <xf numFmtId="0" fontId="6" fillId="0" borderId="0" xfId="0" applyFont="1" applyAlignment="1">
      <alignment vertical="top"/>
    </xf>
    <xf numFmtId="3" fontId="0" fillId="0" borderId="24" xfId="0" applyNumberFormat="1" applyBorder="1"/>
    <xf numFmtId="3" fontId="0" fillId="0" borderId="27" xfId="0" applyNumberFormat="1" applyBorder="1" applyAlignment="1">
      <alignment wrapText="1"/>
    </xf>
    <xf numFmtId="3" fontId="0" fillId="0" borderId="28" xfId="0" applyNumberFormat="1" applyBorder="1"/>
    <xf numFmtId="3" fontId="0" fillId="0" borderId="22" xfId="0" applyNumberFormat="1" applyBorder="1" applyAlignment="1">
      <alignment wrapText="1"/>
    </xf>
    <xf numFmtId="0" fontId="0" fillId="0" borderId="22" xfId="0" applyBorder="1" applyAlignment="1">
      <alignment wrapText="1"/>
    </xf>
    <xf numFmtId="0" fontId="6" fillId="0" borderId="22" xfId="0" applyFont="1" applyBorder="1" applyAlignment="1">
      <alignment wrapText="1"/>
    </xf>
    <xf numFmtId="3" fontId="6" fillId="0" borderId="0" xfId="0" applyNumberFormat="1" applyFont="1"/>
    <xf numFmtId="3" fontId="6" fillId="0" borderId="11" xfId="247" applyNumberFormat="1" applyBorder="1" applyAlignment="1">
      <alignment vertical="center"/>
    </xf>
    <xf numFmtId="3" fontId="6" fillId="0" borderId="0" xfId="247" applyNumberFormat="1" applyAlignment="1">
      <alignment horizontal="center" wrapText="1"/>
    </xf>
    <xf numFmtId="164" fontId="6" fillId="0" borderId="0" xfId="109" applyNumberFormat="1" applyFont="1" applyFill="1" applyBorder="1"/>
    <xf numFmtId="3" fontId="6" fillId="0" borderId="0" xfId="247" applyNumberFormat="1" applyAlignment="1">
      <alignment horizontal="left"/>
    </xf>
    <xf numFmtId="3" fontId="50" fillId="0" borderId="0" xfId="247" applyNumberFormat="1" applyFont="1" applyAlignment="1">
      <alignment horizontal="right" vertical="center"/>
    </xf>
    <xf numFmtId="165" fontId="6" fillId="0" borderId="0" xfId="249" applyNumberFormat="1" applyFont="1" applyFill="1"/>
    <xf numFmtId="164" fontId="6" fillId="0" borderId="0" xfId="109" applyNumberFormat="1" applyFont="1" applyFill="1"/>
    <xf numFmtId="3" fontId="6" fillId="0" borderId="0" xfId="247" applyNumberFormat="1" applyAlignment="1">
      <alignment horizontal="center"/>
    </xf>
    <xf numFmtId="3" fontId="7" fillId="0" borderId="29" xfId="247" applyNumberFormat="1" applyFont="1" applyBorder="1" applyAlignment="1">
      <alignment horizontal="left"/>
    </xf>
    <xf numFmtId="3" fontId="7" fillId="0" borderId="10" xfId="0" applyNumberFormat="1" applyFont="1" applyBorder="1" applyAlignment="1">
      <alignment horizontal="left"/>
    </xf>
    <xf numFmtId="3" fontId="7" fillId="0" borderId="10" xfId="0" applyNumberFormat="1" applyFont="1" applyBorder="1" applyAlignment="1">
      <alignment horizontal="right"/>
    </xf>
    <xf numFmtId="3" fontId="6" fillId="0" borderId="0" xfId="0" applyNumberFormat="1" applyFont="1" applyAlignment="1">
      <alignment vertical="center"/>
    </xf>
    <xf numFmtId="0" fontId="6" fillId="0" borderId="0" xfId="247" applyAlignment="1">
      <alignment horizontal="right"/>
    </xf>
    <xf numFmtId="0" fontId="6" fillId="0" borderId="0" xfId="247" applyAlignment="1">
      <alignment horizontal="right" wrapText="1"/>
    </xf>
    <xf numFmtId="3" fontId="6" fillId="0" borderId="0" xfId="109" applyNumberFormat="1" applyFont="1" applyFill="1" applyBorder="1"/>
    <xf numFmtId="0" fontId="6" fillId="0" borderId="0" xfId="0" applyFont="1" applyAlignment="1">
      <alignment horizontal="center"/>
    </xf>
    <xf numFmtId="3" fontId="6" fillId="0" borderId="0" xfId="0" applyNumberFormat="1" applyFont="1" applyAlignment="1">
      <alignment vertical="top"/>
    </xf>
    <xf numFmtId="3" fontId="6" fillId="0" borderId="0" xfId="0" applyNumberFormat="1" applyFont="1" applyAlignment="1">
      <alignment horizontal="right"/>
    </xf>
    <xf numFmtId="3" fontId="6" fillId="0" borderId="0" xfId="0" applyNumberFormat="1" applyFont="1" applyAlignment="1">
      <alignment horizontal="right" vertical="top"/>
    </xf>
    <xf numFmtId="3" fontId="6" fillId="0" borderId="0" xfId="0" applyNumberFormat="1" applyFont="1" applyAlignment="1">
      <alignment horizontal="center"/>
    </xf>
    <xf numFmtId="3" fontId="6" fillId="0" borderId="0" xfId="0" applyNumberFormat="1" applyFont="1" applyAlignment="1">
      <alignment horizontal="center" wrapText="1"/>
    </xf>
    <xf numFmtId="3" fontId="7" fillId="0" borderId="10" xfId="247" applyNumberFormat="1" applyFont="1" applyBorder="1" applyAlignment="1">
      <alignment horizontal="left"/>
    </xf>
    <xf numFmtId="0" fontId="6" fillId="0" borderId="0" xfId="0" applyFont="1" applyAlignment="1">
      <alignment horizontal="left"/>
    </xf>
    <xf numFmtId="3" fontId="7" fillId="0" borderId="0" xfId="247" applyNumberFormat="1" applyFont="1" applyAlignment="1">
      <alignment horizontal="left"/>
    </xf>
    <xf numFmtId="0" fontId="7" fillId="0" borderId="25" xfId="247" applyFont="1" applyBorder="1" applyAlignment="1">
      <alignment horizontal="center"/>
    </xf>
    <xf numFmtId="0" fontId="10" fillId="0" borderId="0" xfId="0" applyFont="1"/>
    <xf numFmtId="3" fontId="0" fillId="0" borderId="0" xfId="0" applyNumberFormat="1" applyAlignment="1">
      <alignment vertical="top"/>
    </xf>
    <xf numFmtId="3" fontId="0" fillId="0" borderId="31" xfId="0" applyNumberFormat="1" applyBorder="1"/>
    <xf numFmtId="3" fontId="0" fillId="0" borderId="32" xfId="0" applyNumberFormat="1" applyBorder="1"/>
    <xf numFmtId="3" fontId="7" fillId="0" borderId="34" xfId="247" applyNumberFormat="1" applyFont="1" applyBorder="1" applyAlignment="1">
      <alignment horizontal="left"/>
    </xf>
    <xf numFmtId="3" fontId="6" fillId="0" borderId="33" xfId="247" applyNumberFormat="1" applyBorder="1" applyAlignment="1">
      <alignment horizontal="left" vertical="top"/>
    </xf>
    <xf numFmtId="3" fontId="6" fillId="0" borderId="34" xfId="247" applyNumberFormat="1" applyBorder="1" applyAlignment="1">
      <alignment vertical="top"/>
    </xf>
    <xf numFmtId="3" fontId="7" fillId="0" borderId="34" xfId="247" applyNumberFormat="1" applyFont="1" applyBorder="1" applyAlignment="1">
      <alignment horizontal="left" vertical="center"/>
    </xf>
    <xf numFmtId="3" fontId="6" fillId="0" borderId="26" xfId="247" applyNumberFormat="1" applyBorder="1" applyAlignment="1">
      <alignment vertical="center"/>
    </xf>
    <xf numFmtId="3" fontId="6" fillId="0" borderId="33" xfId="247" applyNumberFormat="1" applyBorder="1"/>
    <xf numFmtId="0" fontId="6" fillId="0" borderId="33" xfId="247" applyBorder="1"/>
    <xf numFmtId="3" fontId="6" fillId="0" borderId="34" xfId="247" applyNumberFormat="1" applyBorder="1"/>
    <xf numFmtId="3" fontId="6" fillId="0" borderId="10" xfId="247" applyNumberFormat="1" applyBorder="1"/>
    <xf numFmtId="3" fontId="6" fillId="0" borderId="10" xfId="247" applyNumberFormat="1" applyBorder="1" applyAlignment="1">
      <alignment horizontal="right"/>
    </xf>
    <xf numFmtId="0" fontId="6" fillId="0" borderId="33" xfId="247" applyBorder="1" applyAlignment="1">
      <alignment vertical="top"/>
    </xf>
    <xf numFmtId="3" fontId="6" fillId="0" borderId="33" xfId="247" applyNumberFormat="1" applyBorder="1" applyAlignment="1">
      <alignment vertical="top"/>
    </xf>
    <xf numFmtId="0" fontId="6" fillId="0" borderId="33" xfId="0" applyFont="1" applyBorder="1" applyAlignment="1">
      <alignment vertical="top"/>
    </xf>
    <xf numFmtId="0" fontId="6" fillId="0" borderId="33" xfId="0" applyFont="1" applyBorder="1" applyAlignment="1">
      <alignment horizontal="left" vertical="top"/>
    </xf>
    <xf numFmtId="0" fontId="6" fillId="0" borderId="0" xfId="0" applyFont="1" applyAlignment="1">
      <alignment horizontal="right"/>
    </xf>
    <xf numFmtId="3" fontId="6" fillId="0" borderId="37" xfId="0" applyNumberFormat="1" applyFont="1" applyBorder="1" applyAlignment="1">
      <alignment vertical="top"/>
    </xf>
    <xf numFmtId="3" fontId="6" fillId="0" borderId="37" xfId="247" applyNumberFormat="1" applyBorder="1" applyAlignment="1">
      <alignment vertical="top"/>
    </xf>
    <xf numFmtId="0" fontId="6" fillId="0" borderId="37" xfId="247" applyBorder="1"/>
    <xf numFmtId="0" fontId="0" fillId="0" borderId="0" xfId="0" applyAlignment="1">
      <alignment vertical="center" wrapText="1"/>
    </xf>
    <xf numFmtId="0" fontId="6" fillId="0" borderId="0" xfId="0" applyFont="1" applyAlignment="1">
      <alignment vertical="center" wrapText="1"/>
    </xf>
    <xf numFmtId="0" fontId="52" fillId="0" borderId="0" xfId="0" applyFont="1" applyAlignment="1">
      <alignment vertical="center" wrapText="1"/>
    </xf>
    <xf numFmtId="3" fontId="6" fillId="0" borderId="37" xfId="0" applyNumberFormat="1" applyFont="1" applyBorder="1" applyAlignment="1">
      <alignment horizontal="right"/>
    </xf>
    <xf numFmtId="0" fontId="52" fillId="0" borderId="37" xfId="0" applyFont="1" applyBorder="1" applyAlignment="1">
      <alignment horizontal="right" vertical="center" wrapText="1"/>
    </xf>
    <xf numFmtId="16" fontId="6" fillId="0" borderId="0" xfId="0" applyNumberFormat="1" applyFont="1"/>
    <xf numFmtId="1" fontId="6" fillId="0" borderId="0" xfId="247" applyNumberFormat="1"/>
    <xf numFmtId="3" fontId="6" fillId="0" borderId="0" xfId="0" applyNumberFormat="1" applyFont="1" applyAlignment="1">
      <alignment vertical="center" wrapText="1"/>
    </xf>
    <xf numFmtId="0" fontId="0" fillId="0" borderId="0" xfId="0" applyAlignment="1">
      <alignment horizontal="left"/>
    </xf>
    <xf numFmtId="0" fontId="6" fillId="0" borderId="0" xfId="0" pivotButton="1" applyFont="1" applyAlignment="1">
      <alignment vertical="center" wrapText="1"/>
    </xf>
    <xf numFmtId="0" fontId="0" fillId="0" borderId="0" xfId="0" pivotButton="1" applyAlignment="1">
      <alignment vertical="center" wrapText="1"/>
    </xf>
    <xf numFmtId="164" fontId="0" fillId="0" borderId="0" xfId="109" applyNumberFormat="1" applyFont="1"/>
    <xf numFmtId="0" fontId="6" fillId="0" borderId="37" xfId="247" applyBorder="1" applyAlignment="1">
      <alignment horizontal="right"/>
    </xf>
    <xf numFmtId="0" fontId="7" fillId="0" borderId="31" xfId="247" applyFont="1" applyBorder="1" applyAlignment="1">
      <alignment horizontal="center"/>
    </xf>
    <xf numFmtId="3" fontId="6" fillId="0" borderId="37" xfId="247" applyNumberFormat="1" applyBorder="1" applyAlignment="1">
      <alignment horizontal="right"/>
    </xf>
    <xf numFmtId="3" fontId="6" fillId="0" borderId="36" xfId="0" applyNumberFormat="1" applyFont="1" applyBorder="1" applyAlignment="1">
      <alignment vertical="center"/>
    </xf>
    <xf numFmtId="3" fontId="6" fillId="0" borderId="38" xfId="247" applyNumberFormat="1" applyBorder="1" applyAlignment="1">
      <alignment horizontal="right"/>
    </xf>
    <xf numFmtId="3" fontId="0" fillId="0" borderId="0" xfId="0" applyNumberFormat="1" applyAlignment="1">
      <alignment wrapText="1"/>
    </xf>
    <xf numFmtId="0" fontId="0" fillId="0" borderId="0" xfId="0" applyAlignment="1">
      <alignment wrapText="1"/>
    </xf>
    <xf numFmtId="3" fontId="6" fillId="0" borderId="0" xfId="0" applyNumberFormat="1" applyFont="1" applyAlignment="1">
      <alignment wrapText="1"/>
    </xf>
    <xf numFmtId="0" fontId="0" fillId="0" borderId="0" xfId="0" applyAlignment="1">
      <alignment vertical="top" wrapText="1"/>
    </xf>
    <xf numFmtId="3" fontId="0" fillId="0" borderId="30" xfId="0" applyNumberFormat="1" applyBorder="1"/>
    <xf numFmtId="3" fontId="6" fillId="0" borderId="30" xfId="247" applyNumberFormat="1" applyBorder="1" applyAlignment="1">
      <alignment horizontal="right"/>
    </xf>
    <xf numFmtId="3" fontId="6" fillId="0" borderId="42" xfId="247" applyNumberFormat="1" applyBorder="1" applyAlignment="1">
      <alignment horizontal="right"/>
    </xf>
    <xf numFmtId="3" fontId="6" fillId="0" borderId="43" xfId="0" applyNumberFormat="1" applyFont="1" applyBorder="1" applyAlignment="1">
      <alignment vertical="center"/>
    </xf>
    <xf numFmtId="0" fontId="55" fillId="0" borderId="0" xfId="0" applyFont="1" applyAlignment="1">
      <alignment vertical="center" wrapText="1"/>
    </xf>
    <xf numFmtId="3" fontId="0" fillId="0" borderId="37" xfId="0" applyNumberFormat="1" applyBorder="1"/>
    <xf numFmtId="3" fontId="14" fillId="0" borderId="31" xfId="0" applyNumberFormat="1" applyFont="1" applyBorder="1" applyAlignment="1">
      <alignment horizontal="center"/>
    </xf>
    <xf numFmtId="3" fontId="6" fillId="0" borderId="40" xfId="247" applyNumberFormat="1" applyBorder="1"/>
    <xf numFmtId="0" fontId="6" fillId="0" borderId="40" xfId="247" applyBorder="1"/>
    <xf numFmtId="0" fontId="0" fillId="0" borderId="30" xfId="0" applyBorder="1"/>
    <xf numFmtId="0" fontId="6" fillId="0" borderId="23" xfId="0" applyFont="1" applyBorder="1" applyAlignment="1">
      <alignment horizontal="left" wrapText="1"/>
    </xf>
    <xf numFmtId="0" fontId="57" fillId="0" borderId="0" xfId="0" applyFont="1" applyAlignment="1">
      <alignment horizontal="right" vertical="center" wrapText="1"/>
    </xf>
    <xf numFmtId="3" fontId="57" fillId="0" borderId="0" xfId="0" applyNumberFormat="1" applyFont="1" applyAlignment="1">
      <alignment horizontal="right" vertical="center" wrapText="1"/>
    </xf>
    <xf numFmtId="3" fontId="58" fillId="0" borderId="0" xfId="0" applyNumberFormat="1" applyFont="1" applyAlignment="1">
      <alignment horizontal="right" vertical="center" wrapText="1"/>
    </xf>
    <xf numFmtId="3" fontId="6" fillId="0" borderId="30" xfId="0" applyNumberFormat="1" applyFont="1" applyBorder="1"/>
    <xf numFmtId="0" fontId="6" fillId="0" borderId="0" xfId="247" applyAlignment="1">
      <alignment horizontal="left"/>
    </xf>
    <xf numFmtId="3" fontId="59" fillId="0" borderId="44" xfId="0" applyNumberFormat="1" applyFont="1" applyBorder="1"/>
    <xf numFmtId="3" fontId="6" fillId="0" borderId="45" xfId="247" applyNumberFormat="1" applyBorder="1" applyAlignment="1">
      <alignment vertical="top"/>
    </xf>
    <xf numFmtId="3" fontId="6" fillId="0" borderId="45" xfId="247" applyNumberFormat="1" applyBorder="1" applyAlignment="1">
      <alignment horizontal="right"/>
    </xf>
    <xf numFmtId="3" fontId="30" fillId="0" borderId="46" xfId="0" applyNumberFormat="1" applyFont="1" applyBorder="1" applyAlignment="1">
      <alignment horizontal="right"/>
    </xf>
    <xf numFmtId="3" fontId="30" fillId="0" borderId="47" xfId="0" applyNumberFormat="1" applyFont="1" applyBorder="1" applyAlignment="1">
      <alignment horizontal="right"/>
    </xf>
    <xf numFmtId="0" fontId="7" fillId="0" borderId="39" xfId="247" applyFont="1" applyBorder="1" applyAlignment="1">
      <alignment horizontal="center"/>
    </xf>
    <xf numFmtId="164" fontId="0" fillId="0" borderId="0" xfId="109" applyNumberFormat="1" applyFont="1" applyBorder="1"/>
    <xf numFmtId="0" fontId="6" fillId="0" borderId="35" xfId="0" applyFont="1" applyBorder="1"/>
    <xf numFmtId="3" fontId="57" fillId="0" borderId="0" xfId="0" applyNumberFormat="1" applyFont="1" applyAlignment="1">
      <alignment vertical="center" wrapText="1"/>
    </xf>
    <xf numFmtId="3" fontId="0" fillId="0" borderId="45" xfId="0" applyNumberFormat="1" applyBorder="1"/>
    <xf numFmtId="3" fontId="0" fillId="0" borderId="52" xfId="0" applyNumberFormat="1" applyBorder="1"/>
    <xf numFmtId="0" fontId="6" fillId="0" borderId="35" xfId="247" applyBorder="1"/>
    <xf numFmtId="3" fontId="6" fillId="0" borderId="30" xfId="0" applyNumberFormat="1" applyFont="1" applyBorder="1" applyAlignment="1">
      <alignment horizontal="right"/>
    </xf>
    <xf numFmtId="3" fontId="56" fillId="0" borderId="48" xfId="0" applyNumberFormat="1" applyFont="1" applyBorder="1"/>
    <xf numFmtId="3" fontId="6" fillId="0" borderId="55" xfId="0" applyNumberFormat="1" applyFont="1" applyBorder="1" applyAlignment="1">
      <alignment vertical="center"/>
    </xf>
    <xf numFmtId="3" fontId="6" fillId="0" borderId="55" xfId="247" applyNumberFormat="1" applyBorder="1" applyAlignment="1">
      <alignment vertical="center"/>
    </xf>
    <xf numFmtId="3" fontId="6" fillId="0" borderId="45" xfId="247" applyNumberFormat="1" applyBorder="1" applyAlignment="1">
      <alignment horizontal="right" wrapText="1"/>
    </xf>
    <xf numFmtId="3" fontId="6" fillId="0" borderId="56" xfId="247" applyNumberFormat="1" applyBorder="1" applyAlignment="1">
      <alignment horizontal="right"/>
    </xf>
    <xf numFmtId="3" fontId="6" fillId="0" borderId="56" xfId="247" applyNumberFormat="1" applyBorder="1" applyAlignment="1">
      <alignment horizontal="right" wrapText="1"/>
    </xf>
    <xf numFmtId="3" fontId="6" fillId="0" borderId="57" xfId="247" applyNumberFormat="1" applyBorder="1" applyAlignment="1">
      <alignment vertical="center"/>
    </xf>
    <xf numFmtId="3" fontId="6" fillId="0" borderId="59" xfId="247" applyNumberFormat="1" applyBorder="1" applyAlignment="1">
      <alignment horizontal="right"/>
    </xf>
    <xf numFmtId="3" fontId="6" fillId="0" borderId="39" xfId="247" applyNumberFormat="1" applyBorder="1" applyAlignment="1">
      <alignment vertical="center"/>
    </xf>
    <xf numFmtId="3" fontId="6" fillId="0" borderId="39" xfId="0" applyNumberFormat="1" applyFont="1" applyBorder="1" applyAlignment="1">
      <alignment vertical="center"/>
    </xf>
    <xf numFmtId="0" fontId="6" fillId="0" borderId="56" xfId="247" applyBorder="1" applyAlignment="1">
      <alignment horizontal="right"/>
    </xf>
    <xf numFmtId="0" fontId="6" fillId="0" borderId="56" xfId="247" applyBorder="1" applyAlignment="1">
      <alignment horizontal="right" wrapText="1"/>
    </xf>
    <xf numFmtId="3" fontId="6" fillId="0" borderId="39" xfId="247" applyNumberFormat="1" applyBorder="1" applyAlignment="1">
      <alignment horizontal="right" vertical="center"/>
    </xf>
    <xf numFmtId="3" fontId="0" fillId="0" borderId="0" xfId="247" applyNumberFormat="1" applyFont="1" applyAlignment="1">
      <alignment horizontal="right"/>
    </xf>
    <xf numFmtId="3" fontId="0" fillId="0" borderId="56" xfId="247" applyNumberFormat="1" applyFont="1" applyBorder="1" applyAlignment="1">
      <alignment horizontal="right"/>
    </xf>
    <xf numFmtId="3" fontId="0" fillId="0" borderId="45" xfId="247" applyNumberFormat="1" applyFont="1" applyBorder="1" applyAlignment="1">
      <alignment horizontal="right"/>
    </xf>
    <xf numFmtId="3" fontId="7" fillId="0" borderId="39" xfId="247" applyNumberFormat="1" applyFont="1" applyBorder="1" applyAlignment="1">
      <alignment vertical="center"/>
    </xf>
    <xf numFmtId="3" fontId="6" fillId="0" borderId="56" xfId="247" applyNumberFormat="1" applyBorder="1" applyAlignment="1">
      <alignment vertical="top"/>
    </xf>
    <xf numFmtId="0" fontId="6" fillId="0" borderId="56" xfId="247" applyBorder="1"/>
    <xf numFmtId="0" fontId="6" fillId="0" borderId="45" xfId="247" applyBorder="1"/>
    <xf numFmtId="3" fontId="6" fillId="0" borderId="56" xfId="247" applyNumberFormat="1" applyBorder="1"/>
    <xf numFmtId="3" fontId="6" fillId="0" borderId="45" xfId="247" applyNumberFormat="1" applyBorder="1"/>
    <xf numFmtId="0" fontId="7" fillId="0" borderId="39" xfId="247" applyFont="1" applyBorder="1" applyAlignment="1">
      <alignment vertical="center"/>
    </xf>
    <xf numFmtId="0" fontId="7" fillId="0" borderId="39" xfId="0" applyFont="1" applyBorder="1" applyAlignment="1">
      <alignment vertical="center"/>
    </xf>
    <xf numFmtId="3" fontId="6" fillId="0" borderId="39" xfId="0" applyNumberFormat="1" applyFont="1" applyBorder="1" applyAlignment="1">
      <alignment horizontal="right" vertical="center"/>
    </xf>
    <xf numFmtId="0" fontId="6" fillId="0" borderId="45" xfId="0" applyFont="1" applyBorder="1"/>
    <xf numFmtId="0" fontId="6" fillId="0" borderId="56" xfId="0" applyFont="1" applyBorder="1"/>
    <xf numFmtId="3" fontId="6" fillId="0" borderId="45" xfId="0" applyNumberFormat="1" applyFont="1" applyBorder="1" applyAlignment="1">
      <alignment vertical="top"/>
    </xf>
    <xf numFmtId="3" fontId="6" fillId="0" borderId="56" xfId="0" applyNumberFormat="1" applyFont="1" applyBorder="1" applyAlignment="1">
      <alignment vertical="top"/>
    </xf>
    <xf numFmtId="3" fontId="6" fillId="0" borderId="56" xfId="0" applyNumberFormat="1" applyFont="1" applyBorder="1"/>
    <xf numFmtId="0" fontId="6" fillId="0" borderId="37" xfId="0" applyFont="1" applyBorder="1"/>
    <xf numFmtId="0" fontId="6" fillId="0" borderId="30" xfId="0" applyFont="1" applyBorder="1"/>
    <xf numFmtId="0" fontId="7" fillId="0" borderId="39" xfId="0" applyFont="1" applyBorder="1" applyAlignment="1">
      <alignment horizontal="left" vertical="center"/>
    </xf>
    <xf numFmtId="3" fontId="0" fillId="0" borderId="39" xfId="0" applyNumberFormat="1" applyBorder="1"/>
    <xf numFmtId="3" fontId="0" fillId="0" borderId="61" xfId="0" applyNumberFormat="1" applyBorder="1"/>
    <xf numFmtId="3" fontId="0" fillId="0" borderId="62" xfId="0" applyNumberFormat="1" applyBorder="1"/>
    <xf numFmtId="3" fontId="0" fillId="0" borderId="63" xfId="0" applyNumberFormat="1" applyBorder="1"/>
    <xf numFmtId="3" fontId="0" fillId="0" borderId="60" xfId="0" applyNumberFormat="1" applyBorder="1"/>
    <xf numFmtId="3" fontId="0" fillId="0" borderId="64" xfId="0" applyNumberFormat="1" applyBorder="1"/>
    <xf numFmtId="3" fontId="0" fillId="0" borderId="65" xfId="0" applyNumberFormat="1" applyBorder="1"/>
    <xf numFmtId="3" fontId="0" fillId="0" borderId="54" xfId="0" applyNumberFormat="1" applyBorder="1"/>
    <xf numFmtId="3" fontId="0" fillId="0" borderId="58" xfId="0" applyNumberFormat="1" applyBorder="1"/>
    <xf numFmtId="0" fontId="7" fillId="0" borderId="66" xfId="0" applyFont="1" applyBorder="1" applyAlignment="1">
      <alignment horizontal="center"/>
    </xf>
    <xf numFmtId="3" fontId="14" fillId="0" borderId="66" xfId="0" applyNumberFormat="1" applyFont="1" applyBorder="1"/>
    <xf numFmtId="3" fontId="7" fillId="0" borderId="10" xfId="247" applyNumberFormat="1" applyFont="1" applyBorder="1"/>
    <xf numFmtId="0" fontId="14" fillId="0" borderId="67" xfId="0" applyFont="1" applyBorder="1"/>
    <xf numFmtId="3" fontId="7" fillId="0" borderId="10" xfId="0" applyNumberFormat="1" applyFont="1" applyBorder="1"/>
    <xf numFmtId="3" fontId="6" fillId="0" borderId="68" xfId="0" applyNumberFormat="1" applyFont="1" applyBorder="1" applyAlignment="1">
      <alignment vertical="top"/>
    </xf>
    <xf numFmtId="3" fontId="6" fillId="0" borderId="37" xfId="0" applyNumberFormat="1" applyFont="1" applyBorder="1"/>
    <xf numFmtId="3" fontId="6" fillId="0" borderId="53" xfId="0" applyNumberFormat="1" applyFont="1" applyBorder="1" applyAlignment="1">
      <alignment vertical="top"/>
    </xf>
    <xf numFmtId="3" fontId="6" fillId="0" borderId="50" xfId="0" applyNumberFormat="1" applyFont="1" applyBorder="1" applyAlignment="1">
      <alignment vertical="center"/>
    </xf>
    <xf numFmtId="3" fontId="6" fillId="0" borderId="69" xfId="0" applyNumberFormat="1" applyFont="1" applyBorder="1" applyAlignment="1">
      <alignment vertical="center"/>
    </xf>
    <xf numFmtId="3" fontId="6" fillId="0" borderId="51" xfId="0" applyNumberFormat="1" applyFont="1" applyBorder="1" applyAlignment="1">
      <alignment vertical="center"/>
    </xf>
    <xf numFmtId="3" fontId="0" fillId="0" borderId="68" xfId="0" applyNumberFormat="1" applyBorder="1" applyAlignment="1">
      <alignment vertical="top"/>
    </xf>
    <xf numFmtId="3" fontId="0" fillId="0" borderId="37" xfId="0" applyNumberFormat="1" applyBorder="1" applyAlignment="1">
      <alignment vertical="top"/>
    </xf>
    <xf numFmtId="3" fontId="0" fillId="0" borderId="69" xfId="0" applyNumberFormat="1" applyBorder="1" applyAlignment="1">
      <alignment vertical="center"/>
    </xf>
    <xf numFmtId="3" fontId="0" fillId="0" borderId="51" xfId="0" applyNumberFormat="1" applyBorder="1" applyAlignment="1">
      <alignment vertical="center"/>
    </xf>
    <xf numFmtId="0" fontId="6" fillId="0" borderId="35" xfId="0" applyFont="1" applyBorder="1" applyAlignment="1">
      <alignment horizontal="left"/>
    </xf>
    <xf numFmtId="3" fontId="0" fillId="0" borderId="41" xfId="0" applyNumberFormat="1" applyBorder="1" applyAlignment="1">
      <alignment vertical="top"/>
    </xf>
    <xf numFmtId="3" fontId="0" fillId="0" borderId="30" xfId="0" applyNumberFormat="1" applyBorder="1" applyAlignment="1">
      <alignment vertical="top"/>
    </xf>
    <xf numFmtId="3" fontId="0" fillId="0" borderId="70" xfId="0" applyNumberFormat="1" applyBorder="1" applyAlignment="1">
      <alignment vertical="center"/>
    </xf>
    <xf numFmtId="164" fontId="0" fillId="0" borderId="30" xfId="109" applyNumberFormat="1" applyFont="1" applyFill="1" applyBorder="1" applyAlignment="1">
      <alignment vertical="top"/>
    </xf>
    <xf numFmtId="3" fontId="6" fillId="0" borderId="41" xfId="0" applyNumberFormat="1" applyFont="1" applyBorder="1" applyAlignment="1">
      <alignment vertical="top"/>
    </xf>
    <xf numFmtId="3" fontId="6" fillId="0" borderId="30" xfId="0" applyNumberFormat="1" applyFont="1" applyBorder="1" applyAlignment="1">
      <alignment vertical="top"/>
    </xf>
    <xf numFmtId="3" fontId="6" fillId="0" borderId="70" xfId="0" applyNumberFormat="1" applyFont="1" applyBorder="1" applyAlignment="1">
      <alignment vertical="center"/>
    </xf>
    <xf numFmtId="0" fontId="14" fillId="0" borderId="0" xfId="247" applyFont="1"/>
    <xf numFmtId="3" fontId="7" fillId="0" borderId="49" xfId="247" applyNumberFormat="1" applyFont="1" applyBorder="1" applyAlignment="1">
      <alignment vertical="center"/>
    </xf>
    <xf numFmtId="0" fontId="52" fillId="0" borderId="0" xfId="0" applyFont="1" applyAlignment="1">
      <alignment horizontal="right" vertical="center" wrapText="1"/>
    </xf>
    <xf numFmtId="3" fontId="30" fillId="0" borderId="71" xfId="0" applyNumberFormat="1" applyFont="1" applyBorder="1" applyAlignment="1">
      <alignment horizontal="right"/>
    </xf>
    <xf numFmtId="3" fontId="30" fillId="0" borderId="72" xfId="0" applyNumberFormat="1" applyFont="1" applyBorder="1" applyAlignment="1">
      <alignment horizontal="right"/>
    </xf>
    <xf numFmtId="3" fontId="0" fillId="0" borderId="73" xfId="0" applyNumberFormat="1" applyBorder="1"/>
    <xf numFmtId="3" fontId="30" fillId="0" borderId="74" xfId="0" applyNumberFormat="1" applyFont="1" applyBorder="1" applyAlignment="1">
      <alignment horizontal="right"/>
    </xf>
    <xf numFmtId="3" fontId="30" fillId="0" borderId="75" xfId="0" applyNumberFormat="1" applyFont="1" applyBorder="1" applyAlignment="1">
      <alignment horizontal="right"/>
    </xf>
    <xf numFmtId="3" fontId="30" fillId="0" borderId="48" xfId="0" applyNumberFormat="1" applyFont="1" applyBorder="1" applyAlignment="1">
      <alignment horizontal="right"/>
    </xf>
    <xf numFmtId="3" fontId="0" fillId="0" borderId="76" xfId="0" applyNumberFormat="1" applyBorder="1"/>
    <xf numFmtId="3" fontId="6" fillId="0" borderId="37" xfId="247" applyNumberFormat="1" applyFill="1" applyBorder="1" applyAlignment="1">
      <alignment horizontal="right"/>
    </xf>
    <xf numFmtId="3" fontId="6" fillId="0" borderId="39" xfId="0" applyNumberFormat="1" applyFont="1" applyFill="1" applyBorder="1" applyAlignment="1">
      <alignment vertical="center"/>
    </xf>
    <xf numFmtId="3" fontId="6" fillId="0" borderId="33" xfId="247" applyNumberFormat="1" applyFill="1" applyBorder="1" applyAlignment="1">
      <alignment horizontal="left" vertical="top"/>
    </xf>
    <xf numFmtId="3" fontId="6" fillId="0" borderId="33" xfId="247" applyNumberFormat="1" applyFill="1" applyBorder="1" applyAlignment="1">
      <alignment vertical="top"/>
    </xf>
    <xf numFmtId="3" fontId="6" fillId="0" borderId="0" xfId="0" applyNumberFormat="1" applyFont="1" applyAlignment="1">
      <alignment horizontal="left" wrapText="1"/>
    </xf>
    <xf numFmtId="3" fontId="6" fillId="0" borderId="0" xfId="247" applyNumberFormat="1" applyBorder="1" applyAlignment="1">
      <alignment vertical="center"/>
    </xf>
    <xf numFmtId="3" fontId="6" fillId="0" borderId="0" xfId="0" applyNumberFormat="1" applyFont="1" applyBorder="1" applyAlignment="1">
      <alignment vertical="center"/>
    </xf>
    <xf numFmtId="3" fontId="60" fillId="0" borderId="0" xfId="247" applyNumberFormat="1" applyFont="1" applyBorder="1" applyAlignment="1">
      <alignment horizontal="left" vertical="center" wrapText="1"/>
    </xf>
    <xf numFmtId="3" fontId="6" fillId="0" borderId="0" xfId="0" applyNumberFormat="1" applyFont="1" applyAlignment="1">
      <alignment vertical="top" wrapText="1"/>
    </xf>
    <xf numFmtId="0" fontId="10"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left" vertical="top" wrapText="1"/>
    </xf>
    <xf numFmtId="164" fontId="6" fillId="0" borderId="0" xfId="109" applyNumberFormat="1" applyFont="1" applyFill="1" applyBorder="1" applyAlignment="1">
      <alignment vertical="top" wrapText="1"/>
    </xf>
    <xf numFmtId="3" fontId="6" fillId="0" borderId="0" xfId="0" applyNumberFormat="1" applyFont="1" applyAlignment="1">
      <alignment horizontal="left" vertical="top" wrapText="1"/>
    </xf>
    <xf numFmtId="3" fontId="6" fillId="0" borderId="0" xfId="0" applyNumberFormat="1" applyFont="1" applyFill="1" applyBorder="1" applyAlignment="1">
      <alignment vertical="center"/>
    </xf>
    <xf numFmtId="3" fontId="14" fillId="0" borderId="0" xfId="0" applyNumberFormat="1" applyFont="1" applyAlignment="1">
      <alignment horizontal="center"/>
    </xf>
    <xf numFmtId="3" fontId="14" fillId="0" borderId="0" xfId="247" applyNumberFormat="1" applyFont="1" applyAlignment="1">
      <alignment horizontal="center"/>
    </xf>
    <xf numFmtId="3" fontId="14" fillId="0" borderId="33" xfId="247" applyNumberFormat="1" applyFont="1" applyBorder="1" applyAlignment="1">
      <alignment horizontal="center"/>
    </xf>
    <xf numFmtId="0" fontId="14" fillId="0" borderId="33" xfId="247" applyFont="1" applyBorder="1" applyAlignment="1">
      <alignment horizontal="center"/>
    </xf>
    <xf numFmtId="0" fontId="14" fillId="0" borderId="0" xfId="247" applyFont="1" applyAlignment="1">
      <alignment horizontal="center"/>
    </xf>
    <xf numFmtId="0" fontId="14" fillId="0" borderId="40" xfId="247" applyFont="1" applyBorder="1" applyAlignment="1">
      <alignment horizontal="center"/>
    </xf>
    <xf numFmtId="0" fontId="14" fillId="0" borderId="0" xfId="0" applyFont="1" applyAlignment="1">
      <alignment horizontal="center"/>
    </xf>
    <xf numFmtId="0" fontId="54" fillId="0" borderId="0" xfId="0" applyFont="1" applyAlignment="1">
      <alignment horizontal="center"/>
    </xf>
    <xf numFmtId="3" fontId="61" fillId="0" borderId="0" xfId="0" applyNumberFormat="1" applyFont="1" applyAlignment="1">
      <alignment vertical="top" wrapText="1"/>
    </xf>
    <xf numFmtId="0" fontId="0" fillId="0" borderId="0" xfId="0" applyAlignment="1">
      <alignment horizontal="left" vertical="top" wrapText="1"/>
    </xf>
    <xf numFmtId="3" fontId="56" fillId="0" borderId="48" xfId="0" applyNumberFormat="1" applyFont="1" applyBorder="1" applyAlignment="1">
      <alignment horizontal="center" vertical="center"/>
    </xf>
    <xf numFmtId="3" fontId="14" fillId="0" borderId="0" xfId="0" applyNumberFormat="1" applyFont="1" applyAlignment="1">
      <alignment horizontal="center"/>
    </xf>
    <xf numFmtId="3" fontId="14" fillId="0" borderId="33" xfId="0" applyNumberFormat="1" applyFont="1" applyBorder="1" applyAlignment="1">
      <alignment horizontal="center"/>
    </xf>
    <xf numFmtId="3" fontId="14" fillId="0" borderId="0" xfId="0" applyNumberFormat="1" applyFont="1" applyBorder="1" applyAlignment="1">
      <alignment horizontal="center"/>
    </xf>
    <xf numFmtId="3" fontId="14" fillId="0" borderId="0" xfId="247" applyNumberFormat="1" applyFont="1" applyAlignment="1">
      <alignment horizontal="center"/>
    </xf>
    <xf numFmtId="3" fontId="14" fillId="0" borderId="33" xfId="247" applyNumberFormat="1" applyFont="1" applyBorder="1" applyAlignment="1">
      <alignment horizontal="center"/>
    </xf>
    <xf numFmtId="0" fontId="14" fillId="0" borderId="33" xfId="247" applyFont="1" applyBorder="1" applyAlignment="1">
      <alignment horizontal="center"/>
    </xf>
    <xf numFmtId="0" fontId="14" fillId="0" borderId="0" xfId="247" applyFont="1" applyAlignment="1">
      <alignment horizontal="center"/>
    </xf>
    <xf numFmtId="0" fontId="14" fillId="0" borderId="40" xfId="247" applyFont="1" applyBorder="1" applyAlignment="1">
      <alignment horizontal="center"/>
    </xf>
    <xf numFmtId="0" fontId="14" fillId="0" borderId="33" xfId="0" applyFont="1" applyBorder="1" applyAlignment="1">
      <alignment horizontal="center"/>
    </xf>
    <xf numFmtId="0" fontId="14" fillId="0" borderId="0" xfId="0" applyFont="1" applyAlignment="1">
      <alignment horizontal="center"/>
    </xf>
    <xf numFmtId="0" fontId="54" fillId="0" borderId="33" xfId="0" applyFont="1" applyBorder="1" applyAlignment="1">
      <alignment horizontal="center"/>
    </xf>
    <xf numFmtId="0" fontId="54" fillId="0" borderId="0" xfId="0" applyFont="1" applyAlignment="1">
      <alignment horizontal="center"/>
    </xf>
  </cellXfs>
  <cellStyles count="251">
    <cellStyle name="20% - Accent1" xfId="1" builtinId="30" customBuiltin="1"/>
    <cellStyle name="20% - Accent1 2" xfId="2" xr:uid="{00000000-0005-0000-0000-000001000000}"/>
    <cellStyle name="20% - Accent1 3" xfId="3" xr:uid="{00000000-0005-0000-0000-000002000000}"/>
    <cellStyle name="20% - Accent1 4" xfId="4" xr:uid="{00000000-0005-0000-0000-000003000000}"/>
    <cellStyle name="20% - Accent2" xfId="5" builtinId="34" customBuiltin="1"/>
    <cellStyle name="20% - Accent2 2" xfId="6" xr:uid="{00000000-0005-0000-0000-000005000000}"/>
    <cellStyle name="20% - Accent2 3" xfId="7" xr:uid="{00000000-0005-0000-0000-000006000000}"/>
    <cellStyle name="20% - Accent2 4" xfId="8" xr:uid="{00000000-0005-0000-0000-000007000000}"/>
    <cellStyle name="20% - Accent3" xfId="9" builtinId="38" customBuiltin="1"/>
    <cellStyle name="20% - Accent3 2" xfId="10" xr:uid="{00000000-0005-0000-0000-000009000000}"/>
    <cellStyle name="20% - Accent3 3" xfId="11" xr:uid="{00000000-0005-0000-0000-00000A000000}"/>
    <cellStyle name="20% - Accent3 4" xfId="12" xr:uid="{00000000-0005-0000-0000-00000B000000}"/>
    <cellStyle name="20% - Accent4" xfId="13" builtinId="42" customBuiltin="1"/>
    <cellStyle name="20% - Accent4 2" xfId="14" xr:uid="{00000000-0005-0000-0000-00000D000000}"/>
    <cellStyle name="20% - Accent4 3" xfId="15" xr:uid="{00000000-0005-0000-0000-00000E000000}"/>
    <cellStyle name="20% - Accent4 4" xfId="16" xr:uid="{00000000-0005-0000-0000-00000F000000}"/>
    <cellStyle name="20% - Accent5" xfId="17" builtinId="46" customBuiltin="1"/>
    <cellStyle name="20% - Accent5 2" xfId="18" xr:uid="{00000000-0005-0000-0000-000011000000}"/>
    <cellStyle name="20% - Accent5 3" xfId="19" xr:uid="{00000000-0005-0000-0000-000012000000}"/>
    <cellStyle name="20% - Accent5 4" xfId="20" xr:uid="{00000000-0005-0000-0000-000013000000}"/>
    <cellStyle name="20% - Accent6" xfId="21" builtinId="50" customBuiltin="1"/>
    <cellStyle name="20% - Accent6 2" xfId="22" xr:uid="{00000000-0005-0000-0000-000015000000}"/>
    <cellStyle name="20% - Accent6 3" xfId="23" xr:uid="{00000000-0005-0000-0000-000016000000}"/>
    <cellStyle name="20% - Accent6 4" xfId="24" xr:uid="{00000000-0005-0000-0000-000017000000}"/>
    <cellStyle name="40% - Accent1" xfId="25" builtinId="31" customBuiltin="1"/>
    <cellStyle name="40% - Accent1 2" xfId="26" xr:uid="{00000000-0005-0000-0000-000019000000}"/>
    <cellStyle name="40% - Accent1 3" xfId="27" xr:uid="{00000000-0005-0000-0000-00001A000000}"/>
    <cellStyle name="40% - Accent1 4" xfId="28" xr:uid="{00000000-0005-0000-0000-00001B000000}"/>
    <cellStyle name="40% - Accent2" xfId="29" builtinId="35" customBuiltin="1"/>
    <cellStyle name="40% - Accent2 2" xfId="30" xr:uid="{00000000-0005-0000-0000-00001D000000}"/>
    <cellStyle name="40% - Accent2 3" xfId="31" xr:uid="{00000000-0005-0000-0000-00001E000000}"/>
    <cellStyle name="40% - Accent2 4" xfId="32" xr:uid="{00000000-0005-0000-0000-00001F000000}"/>
    <cellStyle name="40% - Accent3" xfId="33" builtinId="39" customBuiltin="1"/>
    <cellStyle name="40% - Accent3 2" xfId="34" xr:uid="{00000000-0005-0000-0000-000021000000}"/>
    <cellStyle name="40% - Accent3 3" xfId="35" xr:uid="{00000000-0005-0000-0000-000022000000}"/>
    <cellStyle name="40% - Accent3 4" xfId="36" xr:uid="{00000000-0005-0000-0000-000023000000}"/>
    <cellStyle name="40% - Accent4" xfId="37" builtinId="43" customBuiltin="1"/>
    <cellStyle name="40% - Accent4 2" xfId="38" xr:uid="{00000000-0005-0000-0000-000025000000}"/>
    <cellStyle name="40% - Accent4 3" xfId="39" xr:uid="{00000000-0005-0000-0000-000026000000}"/>
    <cellStyle name="40% - Accent4 4" xfId="40" xr:uid="{00000000-0005-0000-0000-000027000000}"/>
    <cellStyle name="40% - Accent5" xfId="41" builtinId="47" customBuiltin="1"/>
    <cellStyle name="40% - Accent5 2" xfId="42" xr:uid="{00000000-0005-0000-0000-000029000000}"/>
    <cellStyle name="40% - Accent5 3" xfId="43" xr:uid="{00000000-0005-0000-0000-00002A000000}"/>
    <cellStyle name="40% - Accent5 4" xfId="44" xr:uid="{00000000-0005-0000-0000-00002B000000}"/>
    <cellStyle name="40% - Accent6" xfId="45" builtinId="51" customBuiltin="1"/>
    <cellStyle name="40% - Accent6 2" xfId="46" xr:uid="{00000000-0005-0000-0000-00002D000000}"/>
    <cellStyle name="40% - Accent6 3" xfId="47" xr:uid="{00000000-0005-0000-0000-00002E000000}"/>
    <cellStyle name="40% - Accent6 4" xfId="48" xr:uid="{00000000-0005-0000-0000-00002F000000}"/>
    <cellStyle name="60% - Accent1" xfId="49" builtinId="32" customBuiltin="1"/>
    <cellStyle name="60% - Accent1 2" xfId="50" xr:uid="{00000000-0005-0000-0000-000031000000}"/>
    <cellStyle name="60% - Accent1 3" xfId="51" xr:uid="{00000000-0005-0000-0000-000032000000}"/>
    <cellStyle name="60% - Accent1 4" xfId="52" xr:uid="{00000000-0005-0000-0000-000033000000}"/>
    <cellStyle name="60% - Accent2" xfId="53" builtinId="36" customBuiltin="1"/>
    <cellStyle name="60% - Accent2 2" xfId="54" xr:uid="{00000000-0005-0000-0000-000035000000}"/>
    <cellStyle name="60% - Accent2 3" xfId="55" xr:uid="{00000000-0005-0000-0000-000036000000}"/>
    <cellStyle name="60% - Accent2 4" xfId="56" xr:uid="{00000000-0005-0000-0000-000037000000}"/>
    <cellStyle name="60% - Accent3" xfId="57" builtinId="40" customBuiltin="1"/>
    <cellStyle name="60% - Accent3 2" xfId="58" xr:uid="{00000000-0005-0000-0000-000039000000}"/>
    <cellStyle name="60% - Accent3 3" xfId="59" xr:uid="{00000000-0005-0000-0000-00003A000000}"/>
    <cellStyle name="60% - Accent3 4" xfId="60" xr:uid="{00000000-0005-0000-0000-00003B000000}"/>
    <cellStyle name="60% - Accent4" xfId="61" builtinId="44" customBuiltin="1"/>
    <cellStyle name="60% - Accent4 2" xfId="62" xr:uid="{00000000-0005-0000-0000-00003D000000}"/>
    <cellStyle name="60% - Accent4 3" xfId="63" xr:uid="{00000000-0005-0000-0000-00003E000000}"/>
    <cellStyle name="60% - Accent4 4" xfId="64" xr:uid="{00000000-0005-0000-0000-00003F000000}"/>
    <cellStyle name="60% - Accent5" xfId="65" builtinId="48" customBuiltin="1"/>
    <cellStyle name="60% - Accent5 2" xfId="66" xr:uid="{00000000-0005-0000-0000-000041000000}"/>
    <cellStyle name="60% - Accent5 3" xfId="67" xr:uid="{00000000-0005-0000-0000-000042000000}"/>
    <cellStyle name="60% - Accent5 4" xfId="68" xr:uid="{00000000-0005-0000-0000-000043000000}"/>
    <cellStyle name="60% - Accent6" xfId="69" builtinId="52" customBuiltin="1"/>
    <cellStyle name="60% - Accent6 2" xfId="70" xr:uid="{00000000-0005-0000-0000-000045000000}"/>
    <cellStyle name="60% - Accent6 3" xfId="71" xr:uid="{00000000-0005-0000-0000-000046000000}"/>
    <cellStyle name="60% - Accent6 4" xfId="72" xr:uid="{00000000-0005-0000-0000-000047000000}"/>
    <cellStyle name="Accent1" xfId="73" builtinId="29" customBuiltin="1"/>
    <cellStyle name="Accent1 2" xfId="74" xr:uid="{00000000-0005-0000-0000-000049000000}"/>
    <cellStyle name="Accent1 3" xfId="75" xr:uid="{00000000-0005-0000-0000-00004A000000}"/>
    <cellStyle name="Accent1 4" xfId="76" xr:uid="{00000000-0005-0000-0000-00004B000000}"/>
    <cellStyle name="Accent2" xfId="77" builtinId="33" customBuiltin="1"/>
    <cellStyle name="Accent2 2" xfId="78" xr:uid="{00000000-0005-0000-0000-00004D000000}"/>
    <cellStyle name="Accent2 3" xfId="79" xr:uid="{00000000-0005-0000-0000-00004E000000}"/>
    <cellStyle name="Accent2 4" xfId="80" xr:uid="{00000000-0005-0000-0000-00004F000000}"/>
    <cellStyle name="Accent3" xfId="81" builtinId="37" customBuiltin="1"/>
    <cellStyle name="Accent3 2" xfId="82" xr:uid="{00000000-0005-0000-0000-000051000000}"/>
    <cellStyle name="Accent3 3" xfId="83" xr:uid="{00000000-0005-0000-0000-000052000000}"/>
    <cellStyle name="Accent3 4" xfId="84" xr:uid="{00000000-0005-0000-0000-000053000000}"/>
    <cellStyle name="Accent4" xfId="85" builtinId="41" customBuiltin="1"/>
    <cellStyle name="Accent4 2" xfId="86" xr:uid="{00000000-0005-0000-0000-000055000000}"/>
    <cellStyle name="Accent4 3" xfId="87" xr:uid="{00000000-0005-0000-0000-000056000000}"/>
    <cellStyle name="Accent4 4" xfId="88" xr:uid="{00000000-0005-0000-0000-000057000000}"/>
    <cellStyle name="Accent5" xfId="89" builtinId="45" customBuiltin="1"/>
    <cellStyle name="Accent5 2" xfId="90" xr:uid="{00000000-0005-0000-0000-000059000000}"/>
    <cellStyle name="Accent5 3" xfId="91" xr:uid="{00000000-0005-0000-0000-00005A000000}"/>
    <cellStyle name="Accent5 4" xfId="92" xr:uid="{00000000-0005-0000-0000-00005B000000}"/>
    <cellStyle name="Accent6" xfId="93" builtinId="49" customBuiltin="1"/>
    <cellStyle name="Accent6 2" xfId="94" xr:uid="{00000000-0005-0000-0000-00005D000000}"/>
    <cellStyle name="Accent6 3" xfId="95" xr:uid="{00000000-0005-0000-0000-00005E000000}"/>
    <cellStyle name="Accent6 4" xfId="96" xr:uid="{00000000-0005-0000-0000-00005F000000}"/>
    <cellStyle name="Bad" xfId="97" builtinId="27" customBuiltin="1"/>
    <cellStyle name="Bad 2" xfId="98" xr:uid="{00000000-0005-0000-0000-000061000000}"/>
    <cellStyle name="Bad 3" xfId="99" xr:uid="{00000000-0005-0000-0000-000062000000}"/>
    <cellStyle name="Bad 4" xfId="100" xr:uid="{00000000-0005-0000-0000-000063000000}"/>
    <cellStyle name="Calculation" xfId="101" builtinId="22" customBuiltin="1"/>
    <cellStyle name="Calculation 2" xfId="102" xr:uid="{00000000-0005-0000-0000-000065000000}"/>
    <cellStyle name="Calculation 3" xfId="103" xr:uid="{00000000-0005-0000-0000-000066000000}"/>
    <cellStyle name="Calculation 4" xfId="104" xr:uid="{00000000-0005-0000-0000-000067000000}"/>
    <cellStyle name="Check Cell" xfId="105" builtinId="23" customBuiltin="1"/>
    <cellStyle name="Check Cell 2" xfId="106" xr:uid="{00000000-0005-0000-0000-000069000000}"/>
    <cellStyle name="Check Cell 3" xfId="107" xr:uid="{00000000-0005-0000-0000-00006A000000}"/>
    <cellStyle name="Check Cell 4" xfId="108" xr:uid="{00000000-0005-0000-0000-00006B000000}"/>
    <cellStyle name="Comma" xfId="109" builtinId="3"/>
    <cellStyle name="Comma 2" xfId="110" xr:uid="{00000000-0005-0000-0000-00006D000000}"/>
    <cellStyle name="Comma 2 2" xfId="111" xr:uid="{00000000-0005-0000-0000-00006E000000}"/>
    <cellStyle name="Comma 2 2 2" xfId="112" xr:uid="{00000000-0005-0000-0000-00006F000000}"/>
    <cellStyle name="Comma 2 3" xfId="113" xr:uid="{00000000-0005-0000-0000-000070000000}"/>
    <cellStyle name="Comma 2 4" xfId="114" xr:uid="{00000000-0005-0000-0000-000071000000}"/>
    <cellStyle name="Comma 3" xfId="115" xr:uid="{00000000-0005-0000-0000-000072000000}"/>
    <cellStyle name="Comma 3 2" xfId="116" xr:uid="{00000000-0005-0000-0000-000073000000}"/>
    <cellStyle name="Comma 3 2 2" xfId="117" xr:uid="{00000000-0005-0000-0000-000074000000}"/>
    <cellStyle name="Comma 3 3" xfId="118" xr:uid="{00000000-0005-0000-0000-000075000000}"/>
    <cellStyle name="Comma 4" xfId="119" xr:uid="{00000000-0005-0000-0000-000076000000}"/>
    <cellStyle name="Comma 4 2" xfId="120" xr:uid="{00000000-0005-0000-0000-000077000000}"/>
    <cellStyle name="Comma 4 2 2" xfId="121" xr:uid="{00000000-0005-0000-0000-000078000000}"/>
    <cellStyle name="Comma 4 3" xfId="122" xr:uid="{00000000-0005-0000-0000-000079000000}"/>
    <cellStyle name="Comma 5" xfId="123" xr:uid="{00000000-0005-0000-0000-00007A000000}"/>
    <cellStyle name="Comma 5 2" xfId="124" xr:uid="{00000000-0005-0000-0000-00007B000000}"/>
    <cellStyle name="Comma 5 2 2" xfId="125" xr:uid="{00000000-0005-0000-0000-00007C000000}"/>
    <cellStyle name="Comma 5 3" xfId="126" xr:uid="{00000000-0005-0000-0000-00007D000000}"/>
    <cellStyle name="Comma 6" xfId="127" xr:uid="{00000000-0005-0000-0000-00007E000000}"/>
    <cellStyle name="Comma 6 2" xfId="128" xr:uid="{00000000-0005-0000-0000-00007F000000}"/>
    <cellStyle name="Comma 6 2 2" xfId="129" xr:uid="{00000000-0005-0000-0000-000080000000}"/>
    <cellStyle name="Comma 6 3" xfId="130" xr:uid="{00000000-0005-0000-0000-000081000000}"/>
    <cellStyle name="Comma 7" xfId="131" xr:uid="{00000000-0005-0000-0000-000082000000}"/>
    <cellStyle name="Comma 8" xfId="243" xr:uid="{00000000-0005-0000-0000-000083000000}"/>
    <cellStyle name="Comma 9" xfId="246" xr:uid="{00000000-0005-0000-0000-000084000000}"/>
    <cellStyle name="Explanatory Text" xfId="132" builtinId="53" customBuiltin="1"/>
    <cellStyle name="Explanatory Text 2" xfId="133" xr:uid="{00000000-0005-0000-0000-000086000000}"/>
    <cellStyle name="Explanatory Text 3" xfId="134" xr:uid="{00000000-0005-0000-0000-000087000000}"/>
    <cellStyle name="Explanatory Text 4" xfId="135" xr:uid="{00000000-0005-0000-0000-000088000000}"/>
    <cellStyle name="Good" xfId="136" builtinId="26" customBuiltin="1"/>
    <cellStyle name="Good 2" xfId="137" xr:uid="{00000000-0005-0000-0000-00008A000000}"/>
    <cellStyle name="Good 3" xfId="138" xr:uid="{00000000-0005-0000-0000-00008B000000}"/>
    <cellStyle name="Good 4" xfId="139" xr:uid="{00000000-0005-0000-0000-00008C000000}"/>
    <cellStyle name="Heading 1" xfId="140" builtinId="16" customBuiltin="1"/>
    <cellStyle name="Heading 1 2" xfId="141" xr:uid="{00000000-0005-0000-0000-00008E000000}"/>
    <cellStyle name="Heading 1 3" xfId="142" xr:uid="{00000000-0005-0000-0000-00008F000000}"/>
    <cellStyle name="Heading 1 4" xfId="143" xr:uid="{00000000-0005-0000-0000-000090000000}"/>
    <cellStyle name="Heading 2" xfId="144" builtinId="17" customBuiltin="1"/>
    <cellStyle name="Heading 2 2" xfId="145" xr:uid="{00000000-0005-0000-0000-000092000000}"/>
    <cellStyle name="Heading 2 3" xfId="146" xr:uid="{00000000-0005-0000-0000-000093000000}"/>
    <cellStyle name="Heading 2 4" xfId="147" xr:uid="{00000000-0005-0000-0000-000094000000}"/>
    <cellStyle name="Heading 3" xfId="148" builtinId="18" customBuiltin="1"/>
    <cellStyle name="Heading 3 2" xfId="149" xr:uid="{00000000-0005-0000-0000-000096000000}"/>
    <cellStyle name="Heading 3 3" xfId="150" xr:uid="{00000000-0005-0000-0000-000097000000}"/>
    <cellStyle name="Heading 3 4" xfId="151" xr:uid="{00000000-0005-0000-0000-000098000000}"/>
    <cellStyle name="Heading 4" xfId="152" builtinId="19" customBuiltin="1"/>
    <cellStyle name="Heading 4 2" xfId="153" xr:uid="{00000000-0005-0000-0000-00009A000000}"/>
    <cellStyle name="Heading 4 3" xfId="154" xr:uid="{00000000-0005-0000-0000-00009B000000}"/>
    <cellStyle name="Heading 4 4" xfId="155" xr:uid="{00000000-0005-0000-0000-00009C000000}"/>
    <cellStyle name="Input" xfId="156" builtinId="20" customBuiltin="1"/>
    <cellStyle name="Input 2" xfId="157" xr:uid="{00000000-0005-0000-0000-00009E000000}"/>
    <cellStyle name="Input 3" xfId="158" xr:uid="{00000000-0005-0000-0000-00009F000000}"/>
    <cellStyle name="Input 4" xfId="159" xr:uid="{00000000-0005-0000-0000-0000A0000000}"/>
    <cellStyle name="Linked Cell" xfId="160" builtinId="24" customBuiltin="1"/>
    <cellStyle name="Linked Cell 2" xfId="161" xr:uid="{00000000-0005-0000-0000-0000A2000000}"/>
    <cellStyle name="Linked Cell 3" xfId="162" xr:uid="{00000000-0005-0000-0000-0000A3000000}"/>
    <cellStyle name="Linked Cell 4" xfId="163" xr:uid="{00000000-0005-0000-0000-0000A4000000}"/>
    <cellStyle name="Neutral" xfId="164" builtinId="28" customBuiltin="1"/>
    <cellStyle name="Neutral 2" xfId="165" xr:uid="{00000000-0005-0000-0000-0000A6000000}"/>
    <cellStyle name="Neutral 3" xfId="166" xr:uid="{00000000-0005-0000-0000-0000A7000000}"/>
    <cellStyle name="Neutral 4" xfId="167" xr:uid="{00000000-0005-0000-0000-0000A8000000}"/>
    <cellStyle name="Normal" xfId="0" builtinId="0"/>
    <cellStyle name="Normal 10" xfId="168" xr:uid="{00000000-0005-0000-0000-0000AA000000}"/>
    <cellStyle name="Normal 10 2" xfId="169" xr:uid="{00000000-0005-0000-0000-0000AB000000}"/>
    <cellStyle name="Normal 10 2 2" xfId="170" xr:uid="{00000000-0005-0000-0000-0000AC000000}"/>
    <cellStyle name="Normal 10 3" xfId="171" xr:uid="{00000000-0005-0000-0000-0000AD000000}"/>
    <cellStyle name="Normal 11" xfId="172" xr:uid="{00000000-0005-0000-0000-0000AE000000}"/>
    <cellStyle name="Normal 11 2" xfId="173" xr:uid="{00000000-0005-0000-0000-0000AF000000}"/>
    <cellStyle name="Normal 11 2 2" xfId="174" xr:uid="{00000000-0005-0000-0000-0000B0000000}"/>
    <cellStyle name="Normal 11 3" xfId="175" xr:uid="{00000000-0005-0000-0000-0000B1000000}"/>
    <cellStyle name="Normal 12" xfId="176" xr:uid="{00000000-0005-0000-0000-0000B2000000}"/>
    <cellStyle name="Normal 12 2" xfId="177" xr:uid="{00000000-0005-0000-0000-0000B3000000}"/>
    <cellStyle name="Normal 13" xfId="178" xr:uid="{00000000-0005-0000-0000-0000B4000000}"/>
    <cellStyle name="Normal 13 2" xfId="179" xr:uid="{00000000-0005-0000-0000-0000B5000000}"/>
    <cellStyle name="Normal 14" xfId="180" xr:uid="{00000000-0005-0000-0000-0000B6000000}"/>
    <cellStyle name="Normal 14 2" xfId="181" xr:uid="{00000000-0005-0000-0000-0000B7000000}"/>
    <cellStyle name="Normal 15" xfId="182" xr:uid="{00000000-0005-0000-0000-0000B8000000}"/>
    <cellStyle name="Normal 15 2" xfId="183" xr:uid="{00000000-0005-0000-0000-0000B9000000}"/>
    <cellStyle name="Normal 16" xfId="184" xr:uid="{00000000-0005-0000-0000-0000BA000000}"/>
    <cellStyle name="Normal 16 2" xfId="185" xr:uid="{00000000-0005-0000-0000-0000BB000000}"/>
    <cellStyle name="Normal 17" xfId="241" xr:uid="{00000000-0005-0000-0000-0000BC000000}"/>
    <cellStyle name="Normal 18" xfId="242" xr:uid="{00000000-0005-0000-0000-0000BD000000}"/>
    <cellStyle name="Normal 19" xfId="244" xr:uid="{00000000-0005-0000-0000-0000BE000000}"/>
    <cellStyle name="Normal 19 2" xfId="248" xr:uid="{00000000-0005-0000-0000-0000BF000000}"/>
    <cellStyle name="Normal 2" xfId="186" xr:uid="{00000000-0005-0000-0000-0000C0000000}"/>
    <cellStyle name="Normal 20" xfId="245" xr:uid="{00000000-0005-0000-0000-0000C1000000}"/>
    <cellStyle name="Normal 21" xfId="247" xr:uid="{00000000-0005-0000-0000-0000C2000000}"/>
    <cellStyle name="Normal 3" xfId="187" xr:uid="{00000000-0005-0000-0000-0000C3000000}"/>
    <cellStyle name="Normal 3 2" xfId="188" xr:uid="{00000000-0005-0000-0000-0000C4000000}"/>
    <cellStyle name="Normal 3 2 2" xfId="189" xr:uid="{00000000-0005-0000-0000-0000C5000000}"/>
    <cellStyle name="Normal 3 2 2 2" xfId="190" xr:uid="{00000000-0005-0000-0000-0000C6000000}"/>
    <cellStyle name="Normal 3 2 3" xfId="191" xr:uid="{00000000-0005-0000-0000-0000C7000000}"/>
    <cellStyle name="Normal 3 3" xfId="192" xr:uid="{00000000-0005-0000-0000-0000C8000000}"/>
    <cellStyle name="Normal 3 3 2" xfId="193" xr:uid="{00000000-0005-0000-0000-0000C9000000}"/>
    <cellStyle name="Normal 3 4" xfId="194" xr:uid="{00000000-0005-0000-0000-0000CA000000}"/>
    <cellStyle name="Normal 4" xfId="195" xr:uid="{00000000-0005-0000-0000-0000CB000000}"/>
    <cellStyle name="Normal 4 2" xfId="196" xr:uid="{00000000-0005-0000-0000-0000CC000000}"/>
    <cellStyle name="Normal 4 2 2" xfId="197" xr:uid="{00000000-0005-0000-0000-0000CD000000}"/>
    <cellStyle name="Normal 4 3" xfId="198" xr:uid="{00000000-0005-0000-0000-0000CE000000}"/>
    <cellStyle name="Normal 47" xfId="250" xr:uid="{00000000-0005-0000-0000-0000CF000000}"/>
    <cellStyle name="Normal 5" xfId="199" xr:uid="{00000000-0005-0000-0000-0000D0000000}"/>
    <cellStyle name="Normal 6" xfId="200" xr:uid="{00000000-0005-0000-0000-0000D1000000}"/>
    <cellStyle name="Normal 6 2" xfId="201" xr:uid="{00000000-0005-0000-0000-0000D2000000}"/>
    <cellStyle name="Normal 6 2 2" xfId="202" xr:uid="{00000000-0005-0000-0000-0000D3000000}"/>
    <cellStyle name="Normal 6 3" xfId="203" xr:uid="{00000000-0005-0000-0000-0000D4000000}"/>
    <cellStyle name="Normal 7" xfId="204" xr:uid="{00000000-0005-0000-0000-0000D5000000}"/>
    <cellStyle name="Normal 7 2" xfId="205" xr:uid="{00000000-0005-0000-0000-0000D6000000}"/>
    <cellStyle name="Normal 7 2 2" xfId="206" xr:uid="{00000000-0005-0000-0000-0000D7000000}"/>
    <cellStyle name="Normal 7 3" xfId="207" xr:uid="{00000000-0005-0000-0000-0000D8000000}"/>
    <cellStyle name="Normal 8" xfId="208" xr:uid="{00000000-0005-0000-0000-0000D9000000}"/>
    <cellStyle name="Normal 8 2" xfId="209" xr:uid="{00000000-0005-0000-0000-0000DA000000}"/>
    <cellStyle name="Normal 8 2 2" xfId="210" xr:uid="{00000000-0005-0000-0000-0000DB000000}"/>
    <cellStyle name="Normal 8 3" xfId="211" xr:uid="{00000000-0005-0000-0000-0000DC000000}"/>
    <cellStyle name="Normal 9" xfId="212" xr:uid="{00000000-0005-0000-0000-0000DD000000}"/>
    <cellStyle name="Normal 9 2" xfId="213" xr:uid="{00000000-0005-0000-0000-0000DE000000}"/>
    <cellStyle name="Normal 9 2 2" xfId="214" xr:uid="{00000000-0005-0000-0000-0000DF000000}"/>
    <cellStyle name="Normal 9 3" xfId="215" xr:uid="{00000000-0005-0000-0000-0000E0000000}"/>
    <cellStyle name="Note 2" xfId="216" xr:uid="{00000000-0005-0000-0000-0000E1000000}"/>
    <cellStyle name="Note 3" xfId="217" xr:uid="{00000000-0005-0000-0000-0000E2000000}"/>
    <cellStyle name="Note 4" xfId="218" xr:uid="{00000000-0005-0000-0000-0000E3000000}"/>
    <cellStyle name="Note 5" xfId="219" xr:uid="{00000000-0005-0000-0000-0000E4000000}"/>
    <cellStyle name="Output" xfId="220" builtinId="21" customBuiltin="1"/>
    <cellStyle name="Output 2" xfId="221" xr:uid="{00000000-0005-0000-0000-0000E6000000}"/>
    <cellStyle name="Output 3" xfId="222" xr:uid="{00000000-0005-0000-0000-0000E7000000}"/>
    <cellStyle name="Output 4" xfId="223" xr:uid="{00000000-0005-0000-0000-0000E8000000}"/>
    <cellStyle name="Percent 2" xfId="224" xr:uid="{00000000-0005-0000-0000-0000E9000000}"/>
    <cellStyle name="Percent 3" xfId="225" xr:uid="{00000000-0005-0000-0000-0000EA000000}"/>
    <cellStyle name="Percent 4" xfId="226" xr:uid="{00000000-0005-0000-0000-0000EB000000}"/>
    <cellStyle name="Percent 5" xfId="227" xr:uid="{00000000-0005-0000-0000-0000EC000000}"/>
    <cellStyle name="Percent 6" xfId="228" xr:uid="{00000000-0005-0000-0000-0000ED000000}"/>
    <cellStyle name="Percent 7" xfId="249" xr:uid="{00000000-0005-0000-0000-0000EE000000}"/>
    <cellStyle name="Title" xfId="229" builtinId="15" customBuiltin="1"/>
    <cellStyle name="Title 2" xfId="230" xr:uid="{00000000-0005-0000-0000-0000F0000000}"/>
    <cellStyle name="Title 3" xfId="231" xr:uid="{00000000-0005-0000-0000-0000F1000000}"/>
    <cellStyle name="Title 4" xfId="232" xr:uid="{00000000-0005-0000-0000-0000F2000000}"/>
    <cellStyle name="Total" xfId="233" builtinId="25" customBuiltin="1"/>
    <cellStyle name="Total 2" xfId="234" xr:uid="{00000000-0005-0000-0000-0000F4000000}"/>
    <cellStyle name="Total 3" xfId="235" xr:uid="{00000000-0005-0000-0000-0000F5000000}"/>
    <cellStyle name="Total 4" xfId="236" xr:uid="{00000000-0005-0000-0000-0000F6000000}"/>
    <cellStyle name="Warning Text" xfId="237" builtinId="11" customBuiltin="1"/>
    <cellStyle name="Warning Text 2" xfId="238" xr:uid="{00000000-0005-0000-0000-0000F8000000}"/>
    <cellStyle name="Warning Text 3" xfId="239" xr:uid="{00000000-0005-0000-0000-0000F9000000}"/>
    <cellStyle name="Warning Text 4" xfId="240" xr:uid="{00000000-0005-0000-0000-0000F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f3\OEA_OES_collaboration\DPI\Data%20Analysis\M_HYVmo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
      <sheetName val="dRC"/>
      <sheetName val="dDD"/>
      <sheetName val="dGP"/>
      <sheetName val="dIP"/>
      <sheetName val="dDPf"/>
      <sheetName val="dGPf"/>
      <sheetName val="e"/>
      <sheetName val="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A22"/>
  <sheetViews>
    <sheetView zoomScaleNormal="100" workbookViewId="0">
      <pane xSplit="1" topLeftCell="P1" activePane="topRight" state="frozen"/>
      <selection pane="topRight" activeCell="L1" sqref="L1"/>
    </sheetView>
  </sheetViews>
  <sheetFormatPr defaultColWidth="9.140625" defaultRowHeight="12.75" customHeight="1"/>
  <cols>
    <col min="1" max="1" width="49.42578125" customWidth="1"/>
    <col min="2" max="13" width="11" customWidth="1"/>
    <col min="14" max="23" width="10.42578125" customWidth="1"/>
    <col min="24" max="24" width="10.42578125" bestFit="1" customWidth="1"/>
    <col min="25" max="26" width="11" customWidth="1"/>
    <col min="27" max="27" width="16.140625" customWidth="1"/>
  </cols>
  <sheetData>
    <row r="1" spans="1:27" s="1" customFormat="1">
      <c r="A1" s="1" t="s">
        <v>0</v>
      </c>
      <c r="J1"/>
      <c r="K1"/>
    </row>
    <row r="2" spans="1:27" s="1" customFormat="1" ht="20.25">
      <c r="A2" s="109"/>
      <c r="B2" s="174"/>
      <c r="C2" s="175"/>
      <c r="D2" s="175"/>
      <c r="E2" s="175"/>
      <c r="F2" s="175"/>
      <c r="G2" s="175"/>
      <c r="H2" s="175"/>
      <c r="I2" s="175"/>
      <c r="J2" s="175"/>
      <c r="K2" s="175"/>
      <c r="M2" s="132"/>
      <c r="N2" s="132"/>
      <c r="P2" s="232" t="s">
        <v>1</v>
      </c>
      <c r="Q2" s="232"/>
      <c r="R2" s="232"/>
      <c r="S2" s="232"/>
      <c r="T2" s="232"/>
      <c r="U2" s="232"/>
      <c r="V2" s="232"/>
      <c r="W2" s="232"/>
      <c r="X2" s="232"/>
      <c r="Y2" s="232"/>
      <c r="Z2" s="232"/>
    </row>
    <row r="3" spans="1:27" s="4" customFormat="1" ht="16.5">
      <c r="A3" s="122"/>
      <c r="B3" s="123" t="s">
        <v>2</v>
      </c>
      <c r="C3" s="123" t="s">
        <v>3</v>
      </c>
      <c r="D3" s="123" t="s">
        <v>4</v>
      </c>
      <c r="E3" s="123" t="s">
        <v>5</v>
      </c>
      <c r="F3" s="123" t="s">
        <v>6</v>
      </c>
      <c r="G3" s="123" t="s">
        <v>7</v>
      </c>
      <c r="H3" s="123" t="s">
        <v>8</v>
      </c>
      <c r="I3" s="123" t="s">
        <v>9</v>
      </c>
      <c r="J3" s="123" t="s">
        <v>10</v>
      </c>
      <c r="K3" s="123" t="s">
        <v>11</v>
      </c>
      <c r="L3" s="123" t="s">
        <v>12</v>
      </c>
      <c r="M3" s="123" t="s">
        <v>13</v>
      </c>
      <c r="N3" s="201" t="s">
        <v>14</v>
      </c>
      <c r="O3" s="200" t="s">
        <v>15</v>
      </c>
      <c r="P3" s="205" t="s">
        <v>16</v>
      </c>
      <c r="Q3" s="122" t="s">
        <v>17</v>
      </c>
      <c r="R3" s="123" t="s">
        <v>18</v>
      </c>
      <c r="S3" s="123" t="s">
        <v>19</v>
      </c>
      <c r="T3" s="123" t="s">
        <v>20</v>
      </c>
      <c r="U3" s="123" t="s">
        <v>21</v>
      </c>
      <c r="V3" s="123" t="s">
        <v>22</v>
      </c>
      <c r="W3" s="123" t="s">
        <v>23</v>
      </c>
      <c r="X3" s="203" t="s">
        <v>24</v>
      </c>
      <c r="Y3" s="203" t="s">
        <v>25</v>
      </c>
      <c r="Z3" s="204" t="s">
        <v>26</v>
      </c>
    </row>
    <row r="4" spans="1:27">
      <c r="A4" s="29" t="s">
        <v>27</v>
      </c>
      <c r="B4" s="30">
        <v>51870</v>
      </c>
      <c r="C4" s="30">
        <v>54200</v>
      </c>
      <c r="D4" s="30">
        <v>54435</v>
      </c>
      <c r="E4" s="30">
        <v>45836</v>
      </c>
      <c r="F4" s="30">
        <v>45479</v>
      </c>
      <c r="G4" s="30">
        <v>54359</v>
      </c>
      <c r="H4" s="30">
        <v>48933</v>
      </c>
      <c r="I4" s="30">
        <v>55085</v>
      </c>
      <c r="J4" s="30">
        <v>53431</v>
      </c>
      <c r="K4" s="30">
        <v>50544</v>
      </c>
      <c r="L4" s="30">
        <v>49174</v>
      </c>
      <c r="M4" s="30">
        <v>48699</v>
      </c>
      <c r="N4" s="30">
        <v>47427</v>
      </c>
      <c r="O4" s="202">
        <v>46183</v>
      </c>
      <c r="P4" s="30">
        <v>44213</v>
      </c>
      <c r="Q4" s="202">
        <v>40143</v>
      </c>
      <c r="R4" s="202">
        <v>38556</v>
      </c>
      <c r="S4" s="168">
        <v>38147</v>
      </c>
      <c r="T4" s="168">
        <v>38294</v>
      </c>
      <c r="U4" s="169">
        <v>37496</v>
      </c>
      <c r="V4" s="169">
        <f>'Table 1 Number of Leases'!V54</f>
        <v>35871</v>
      </c>
      <c r="W4" s="169">
        <f>'Table 1 Number of Leases'!W54</f>
        <v>34409</v>
      </c>
      <c r="X4" s="169">
        <f>'Table 1 Number of Leases'!X54</f>
        <v>33702</v>
      </c>
      <c r="Y4" s="206">
        <f>'Table 1 Number of Leases'!Y54</f>
        <v>32758</v>
      </c>
      <c r="Z4" s="206">
        <f>'Table 1 Number of Leases'!Z54</f>
        <v>31833</v>
      </c>
    </row>
    <row r="5" spans="1:27">
      <c r="A5" s="31" t="s">
        <v>28</v>
      </c>
      <c r="B5" s="3">
        <v>37990113</v>
      </c>
      <c r="C5" s="3">
        <v>40993429</v>
      </c>
      <c r="D5" s="3">
        <v>41529009</v>
      </c>
      <c r="E5" s="3">
        <v>35446444</v>
      </c>
      <c r="F5" s="3">
        <v>36452327</v>
      </c>
      <c r="G5" s="3">
        <v>45341322</v>
      </c>
      <c r="H5" s="3">
        <v>44479478</v>
      </c>
      <c r="I5" s="3">
        <v>47242495</v>
      </c>
      <c r="J5" s="3">
        <v>45364991</v>
      </c>
      <c r="K5" s="3">
        <v>41186158</v>
      </c>
      <c r="L5" s="3">
        <v>38463552</v>
      </c>
      <c r="M5" s="3">
        <v>37792212</v>
      </c>
      <c r="N5" s="3">
        <v>36092482</v>
      </c>
      <c r="O5" s="3">
        <v>34592450</v>
      </c>
      <c r="P5" s="3">
        <v>32193368.899999999</v>
      </c>
      <c r="Q5" s="3">
        <v>27207018</v>
      </c>
      <c r="R5" s="3">
        <v>25742991</v>
      </c>
      <c r="S5" s="62">
        <v>25552474.84</v>
      </c>
      <c r="T5" s="62">
        <v>26287326</v>
      </c>
      <c r="U5" s="165">
        <v>26604169</v>
      </c>
      <c r="V5" s="165">
        <f>'Table 2 Acreage in Effect'!V54</f>
        <v>24932645</v>
      </c>
      <c r="W5" s="165">
        <f>'Table 2 Acreage in Effect'!W54</f>
        <v>23771097</v>
      </c>
      <c r="X5" s="165">
        <f>'Table 2 Acreage in Effect'!X54</f>
        <v>23196348</v>
      </c>
      <c r="Y5" s="166">
        <f>'Table 2 Acreage in Effect'!Y54</f>
        <v>22218215</v>
      </c>
      <c r="Z5" s="166">
        <f>'Table 2 Acreage in Effect'!Z54</f>
        <v>21394971</v>
      </c>
    </row>
    <row r="6" spans="1:27">
      <c r="A6" s="31" t="s">
        <v>29</v>
      </c>
      <c r="B6" s="3">
        <v>3289</v>
      </c>
      <c r="C6" s="3">
        <v>2384</v>
      </c>
      <c r="D6" s="3">
        <v>2022</v>
      </c>
      <c r="E6" s="3">
        <v>2699</v>
      </c>
      <c r="F6" s="3">
        <v>3514</v>
      </c>
      <c r="G6" s="3">
        <v>3746</v>
      </c>
      <c r="H6" s="3">
        <v>3499</v>
      </c>
      <c r="I6" s="3">
        <v>2416</v>
      </c>
      <c r="J6" s="3">
        <v>2072</v>
      </c>
      <c r="K6" s="3">
        <v>1308</v>
      </c>
      <c r="L6" s="3">
        <v>2188</v>
      </c>
      <c r="M6" s="3">
        <v>1729</v>
      </c>
      <c r="N6" s="3">
        <v>1468</v>
      </c>
      <c r="O6" s="3">
        <v>1157</v>
      </c>
      <c r="P6" s="3">
        <v>852</v>
      </c>
      <c r="Q6" s="3">
        <v>520</v>
      </c>
      <c r="R6" s="3">
        <v>902</v>
      </c>
      <c r="S6" s="62">
        <v>1333</v>
      </c>
      <c r="T6" s="62">
        <v>1841</v>
      </c>
      <c r="U6" s="165">
        <v>899</v>
      </c>
      <c r="V6" s="165">
        <f>'Table 3 Number of New Leases '!V54</f>
        <v>407</v>
      </c>
      <c r="W6" s="165">
        <f>'Table 3 Number of New Leases '!W54</f>
        <v>120</v>
      </c>
      <c r="X6" s="165">
        <f>'Table 3 Number of New Leases '!X54</f>
        <v>144</v>
      </c>
      <c r="Y6" s="166">
        <f>'Table 3 Number of New Leases '!Y54</f>
        <v>205</v>
      </c>
      <c r="Z6" s="166">
        <f>'Table 3 Number of New Leases '!Z54</f>
        <v>183</v>
      </c>
    </row>
    <row r="7" spans="1:27">
      <c r="A7" s="31" t="s">
        <v>30</v>
      </c>
      <c r="B7" s="3">
        <v>3997271</v>
      </c>
      <c r="C7" s="3">
        <v>2812606</v>
      </c>
      <c r="D7" s="3">
        <v>2064289</v>
      </c>
      <c r="E7" s="3">
        <v>4157121</v>
      </c>
      <c r="F7" s="3">
        <v>4314207</v>
      </c>
      <c r="G7" s="3">
        <v>4385378</v>
      </c>
      <c r="H7" s="3">
        <v>4634736</v>
      </c>
      <c r="I7" s="3">
        <v>2615259</v>
      </c>
      <c r="J7" s="3">
        <v>1913602</v>
      </c>
      <c r="K7" s="3">
        <v>1353663</v>
      </c>
      <c r="L7" s="3">
        <v>2016176</v>
      </c>
      <c r="M7" s="3">
        <v>1752060</v>
      </c>
      <c r="N7" s="3">
        <v>1172808</v>
      </c>
      <c r="O7" s="3">
        <v>1197852</v>
      </c>
      <c r="P7" s="3">
        <v>810068</v>
      </c>
      <c r="Q7" s="3">
        <v>577317</v>
      </c>
      <c r="R7" s="3">
        <v>1114218</v>
      </c>
      <c r="S7" s="62">
        <v>1253369</v>
      </c>
      <c r="T7" s="62">
        <v>2245906</v>
      </c>
      <c r="U7" s="165">
        <v>1871962</v>
      </c>
      <c r="V7" s="165">
        <f>'Table 4 Acreage in New Leases '!V54</f>
        <v>249132</v>
      </c>
      <c r="W7" s="165">
        <f>'Table 4 Acreage in New Leases '!W54</f>
        <v>74758</v>
      </c>
      <c r="X7" s="165">
        <f>'Table 4 Acreage in New Leases '!X54</f>
        <v>91712</v>
      </c>
      <c r="Y7" s="166">
        <f>'Table 4 Acreage in New Leases '!Y54</f>
        <v>110650</v>
      </c>
      <c r="Z7" s="166">
        <f>'Table 4 Acreage in New Leases '!Z54</f>
        <v>132047</v>
      </c>
    </row>
    <row r="8" spans="1:27">
      <c r="A8" s="32" t="s">
        <v>31</v>
      </c>
      <c r="B8" s="3">
        <v>21531</v>
      </c>
      <c r="C8" s="3">
        <v>21529</v>
      </c>
      <c r="D8" s="3">
        <v>21729</v>
      </c>
      <c r="E8" s="3">
        <v>21889</v>
      </c>
      <c r="F8" s="3">
        <v>23511</v>
      </c>
      <c r="G8" s="3">
        <v>22859</v>
      </c>
      <c r="H8" s="3">
        <v>21680</v>
      </c>
      <c r="I8" s="3">
        <v>23293</v>
      </c>
      <c r="J8" s="3">
        <v>22599</v>
      </c>
      <c r="K8" s="3">
        <v>22676</v>
      </c>
      <c r="L8" s="3">
        <v>22682</v>
      </c>
      <c r="M8" s="3">
        <v>23306</v>
      </c>
      <c r="N8" s="3">
        <v>23507</v>
      </c>
      <c r="O8" s="3">
        <v>23657</v>
      </c>
      <c r="P8" s="3">
        <v>23770</v>
      </c>
      <c r="Q8" s="3">
        <v>23926</v>
      </c>
      <c r="R8" s="3">
        <v>23991</v>
      </c>
      <c r="S8" s="62">
        <v>24028</v>
      </c>
      <c r="T8" s="62">
        <v>24127</v>
      </c>
      <c r="U8" s="165">
        <v>23878</v>
      </c>
      <c r="V8" s="165">
        <f>'Table 5 Producing Leases'!V54</f>
        <v>23803</v>
      </c>
      <c r="W8" s="165">
        <f>'Table 5 Producing Leases'!W54</f>
        <v>23631</v>
      </c>
      <c r="X8" s="165">
        <f>'Table 5 Producing Leases'!X54</f>
        <v>23641</v>
      </c>
      <c r="Y8" s="166">
        <f>'Table 5 Producing Leases'!Y54</f>
        <v>23654</v>
      </c>
      <c r="Z8" s="166">
        <f>'Table 5 Producing Leases'!Z54</f>
        <v>23647</v>
      </c>
    </row>
    <row r="9" spans="1:27">
      <c r="A9" s="32" t="s">
        <v>32</v>
      </c>
      <c r="B9" s="3">
        <v>11421865</v>
      </c>
      <c r="C9" s="3">
        <v>11413541</v>
      </c>
      <c r="D9" s="3">
        <v>11537130</v>
      </c>
      <c r="E9" s="3">
        <v>11671414</v>
      </c>
      <c r="F9" s="3">
        <v>12529617.506000001</v>
      </c>
      <c r="G9" s="3">
        <v>12267612</v>
      </c>
      <c r="H9" s="3">
        <v>11629625</v>
      </c>
      <c r="I9" s="3">
        <v>14543425</v>
      </c>
      <c r="J9" s="3">
        <v>12842209</v>
      </c>
      <c r="K9" s="3">
        <v>12205416.452999994</v>
      </c>
      <c r="L9" s="3">
        <v>12316233</v>
      </c>
      <c r="M9" s="3">
        <v>12512974</v>
      </c>
      <c r="N9" s="3">
        <v>12617743</v>
      </c>
      <c r="O9" s="3">
        <v>12690806</v>
      </c>
      <c r="P9" s="3">
        <v>12760700</v>
      </c>
      <c r="Q9" s="3">
        <v>12771830</v>
      </c>
      <c r="R9" s="3">
        <v>12790557</v>
      </c>
      <c r="S9" s="62">
        <v>12794552.655000001</v>
      </c>
      <c r="T9" s="62">
        <v>12915006</v>
      </c>
      <c r="U9" s="165">
        <v>12711111</v>
      </c>
      <c r="V9" s="165">
        <f>'Table 6 Producing Acres'!V54</f>
        <v>12607203</v>
      </c>
      <c r="W9" s="165">
        <f>'Table 6 Producing Acres'!W54</f>
        <v>12429147</v>
      </c>
      <c r="X9" s="165">
        <f>'Table 6 Producing Acres'!X54</f>
        <v>12446907</v>
      </c>
      <c r="Y9" s="166">
        <f>'Table 6 Producing Acres'!Y54</f>
        <v>12425869</v>
      </c>
      <c r="Z9" s="166">
        <f>'Table 6 Producing Acres'!Z54</f>
        <v>12346001</v>
      </c>
      <c r="AA9" s="2"/>
    </row>
    <row r="10" spans="1:27" ht="27">
      <c r="A10" s="33" t="s">
        <v>33</v>
      </c>
      <c r="B10" s="3">
        <v>3439</v>
      </c>
      <c r="C10" s="3">
        <v>3372</v>
      </c>
      <c r="D10" s="3">
        <v>3802</v>
      </c>
      <c r="E10" s="3">
        <v>6052</v>
      </c>
      <c r="F10" s="3">
        <v>4579</v>
      </c>
      <c r="G10" s="3">
        <v>6738</v>
      </c>
      <c r="H10" s="3">
        <v>7124</v>
      </c>
      <c r="I10" s="3">
        <v>6617</v>
      </c>
      <c r="J10" s="3">
        <v>4487</v>
      </c>
      <c r="K10" s="3">
        <v>4090</v>
      </c>
      <c r="L10" s="3">
        <v>4244</v>
      </c>
      <c r="M10" s="3">
        <v>4256</v>
      </c>
      <c r="N10" s="3">
        <v>3770</v>
      </c>
      <c r="O10" s="3">
        <v>3769</v>
      </c>
      <c r="P10" s="3">
        <v>3508</v>
      </c>
      <c r="Q10" s="3">
        <v>2184</v>
      </c>
      <c r="R10" s="3">
        <v>2486</v>
      </c>
      <c r="S10" s="62">
        <v>3388</v>
      </c>
      <c r="T10" s="62">
        <v>3181</v>
      </c>
      <c r="U10" s="165">
        <v>4226</v>
      </c>
      <c r="V10" s="165">
        <f>'Table 7 Number of Approved APDs'!V54</f>
        <v>4914</v>
      </c>
      <c r="W10" s="165">
        <f>'Table 7 Number of Approved APDs'!W54</f>
        <v>2852</v>
      </c>
      <c r="X10" s="165">
        <f>'Table 7 Number of Approved APDs'!X54</f>
        <v>3519</v>
      </c>
      <c r="Y10" s="166">
        <f>'Table 7 Number of Approved APDs'!Y54</f>
        <v>3322</v>
      </c>
      <c r="Z10" s="166">
        <f>'Table 7 Number of Approved APDs'!Z54</f>
        <v>5740</v>
      </c>
      <c r="AA10" s="2"/>
    </row>
    <row r="11" spans="1:27" ht="27">
      <c r="A11" s="33" t="s">
        <v>34</v>
      </c>
      <c r="B11" s="3">
        <v>3448</v>
      </c>
      <c r="C11" s="3">
        <v>2871</v>
      </c>
      <c r="D11" s="3">
        <v>2957</v>
      </c>
      <c r="E11" s="3">
        <v>2702</v>
      </c>
      <c r="F11" s="3">
        <v>1742</v>
      </c>
      <c r="G11" s="3">
        <v>4708</v>
      </c>
      <c r="H11" s="3">
        <v>5343</v>
      </c>
      <c r="I11" s="3">
        <v>5044</v>
      </c>
      <c r="J11" s="3">
        <v>3267</v>
      </c>
      <c r="K11" s="3">
        <v>3166</v>
      </c>
      <c r="L11" s="3">
        <v>3260</v>
      </c>
      <c r="M11" s="3">
        <v>3022</v>
      </c>
      <c r="N11" s="3">
        <v>2413</v>
      </c>
      <c r="O11" s="3">
        <v>2544</v>
      </c>
      <c r="P11" s="3">
        <v>1621</v>
      </c>
      <c r="Q11" s="3">
        <v>847</v>
      </c>
      <c r="R11" s="3">
        <v>1428</v>
      </c>
      <c r="S11" s="62">
        <v>1919</v>
      </c>
      <c r="T11" s="62">
        <v>1995</v>
      </c>
      <c r="U11" s="165">
        <v>1486</v>
      </c>
      <c r="V11" s="165">
        <f>'Table 8 Wells Spud'!V54</f>
        <v>1630</v>
      </c>
      <c r="W11" s="165">
        <f>'Table 8 Wells Spud'!W54</f>
        <v>2063</v>
      </c>
      <c r="X11" s="165">
        <f>'Table 8 Wells Spud'!X54</f>
        <v>2106</v>
      </c>
      <c r="Y11" s="166">
        <f>'Table 8 Wells Spud'!Y54</f>
        <v>2383</v>
      </c>
      <c r="Z11" s="166">
        <f>'Table 8 Wells Spud'!Z54</f>
        <v>2358</v>
      </c>
    </row>
    <row r="12" spans="1:27" ht="27">
      <c r="A12" s="33" t="s">
        <v>35</v>
      </c>
      <c r="B12" s="3">
        <v>60873</v>
      </c>
      <c r="C12" s="3">
        <v>61835</v>
      </c>
      <c r="D12" s="3">
        <v>65389</v>
      </c>
      <c r="E12" s="3">
        <v>63370</v>
      </c>
      <c r="F12" s="3">
        <v>50292</v>
      </c>
      <c r="G12" s="3">
        <v>77257</v>
      </c>
      <c r="H12" s="3">
        <v>79972</v>
      </c>
      <c r="I12" s="3">
        <v>86642</v>
      </c>
      <c r="J12" s="3">
        <v>85330</v>
      </c>
      <c r="K12" s="3">
        <v>89637</v>
      </c>
      <c r="L12" s="3">
        <v>90452</v>
      </c>
      <c r="M12" s="3">
        <v>92583</v>
      </c>
      <c r="N12" s="3">
        <v>93598</v>
      </c>
      <c r="O12" s="3">
        <v>94778</v>
      </c>
      <c r="P12" s="3">
        <v>94484</v>
      </c>
      <c r="Q12" s="3">
        <v>94096</v>
      </c>
      <c r="R12" s="3">
        <v>94434</v>
      </c>
      <c r="S12" s="62">
        <v>96199</v>
      </c>
      <c r="T12" s="172">
        <v>96356</v>
      </c>
      <c r="U12" s="173">
        <v>96110</v>
      </c>
      <c r="V12" s="173">
        <f>'Table 9 Producible Well Bores'!V54</f>
        <v>88887</v>
      </c>
      <c r="W12" s="173">
        <f>'Table 9 Producible Well Bores'!W54</f>
        <v>89350</v>
      </c>
      <c r="X12" s="173">
        <f>'Table 9 Producible Well Bores'!X54</f>
        <v>90298</v>
      </c>
      <c r="Y12" s="166">
        <f>'Table 9 Producible Well Bores'!Y54</f>
        <v>91006</v>
      </c>
      <c r="Z12" s="166">
        <f>'Table 9 Producible Well Bores'!Z54</f>
        <v>91935</v>
      </c>
    </row>
    <row r="13" spans="1:27" ht="27">
      <c r="A13" s="113" t="s">
        <v>36</v>
      </c>
      <c r="B13" s="28">
        <v>65451</v>
      </c>
      <c r="C13" s="28">
        <v>66490</v>
      </c>
      <c r="D13" s="28">
        <v>74301</v>
      </c>
      <c r="E13" s="28">
        <v>67593</v>
      </c>
      <c r="F13" s="28">
        <v>52179</v>
      </c>
      <c r="G13" s="28">
        <v>82688</v>
      </c>
      <c r="H13" s="28">
        <v>85701</v>
      </c>
      <c r="I13" s="28">
        <v>92673</v>
      </c>
      <c r="J13" s="28">
        <v>91237</v>
      </c>
      <c r="K13" s="28">
        <v>95979</v>
      </c>
      <c r="L13" s="28">
        <v>96606</v>
      </c>
      <c r="M13" s="28">
        <v>99015</v>
      </c>
      <c r="N13" s="28">
        <v>99975</v>
      </c>
      <c r="O13" s="28">
        <v>101145</v>
      </c>
      <c r="P13" s="28">
        <v>100665</v>
      </c>
      <c r="Q13" s="28">
        <v>97513</v>
      </c>
      <c r="R13" s="28">
        <v>100433</v>
      </c>
      <c r="S13" s="63">
        <v>102219</v>
      </c>
      <c r="T13" s="170">
        <v>102424</v>
      </c>
      <c r="U13" s="171">
        <v>102178</v>
      </c>
      <c r="V13" s="171">
        <f>'Table 10 Producible Completions'!V54</f>
        <v>94726</v>
      </c>
      <c r="W13" s="171">
        <f>'Table 10 Producible Completions'!W54</f>
        <v>95171</v>
      </c>
      <c r="X13" s="171">
        <f>'Table 10 Producible Completions'!X54</f>
        <v>96185</v>
      </c>
      <c r="Y13" s="167">
        <f>'Table 10 Producible Completions'!Y54</f>
        <v>96946</v>
      </c>
      <c r="Z13" s="167">
        <f>'Table 10 Producible Completions'!Z54</f>
        <v>97931</v>
      </c>
    </row>
    <row r="14" spans="1:27">
      <c r="U14" s="2"/>
      <c r="V14" s="2"/>
    </row>
    <row r="15" spans="1:27" s="100" customFormat="1" ht="25.5">
      <c r="A15" s="99" t="s">
        <v>37</v>
      </c>
      <c r="B15" s="99"/>
      <c r="C15" s="99"/>
      <c r="D15" s="99"/>
      <c r="E15" s="99"/>
      <c r="F15" s="99"/>
      <c r="G15" s="99"/>
      <c r="H15" s="99"/>
      <c r="I15" s="99"/>
    </row>
    <row r="16" spans="1:27" s="100" customFormat="1" ht="29.1" customHeight="1">
      <c r="A16" s="99" t="s">
        <v>38</v>
      </c>
      <c r="B16" s="99"/>
      <c r="C16" s="99"/>
      <c r="D16" s="99"/>
      <c r="E16" s="99"/>
      <c r="F16" s="99"/>
      <c r="G16" s="99"/>
      <c r="H16" s="99"/>
      <c r="I16" s="99"/>
    </row>
    <row r="17" spans="1:21" s="100" customFormat="1">
      <c r="A17" s="101" t="s">
        <v>39</v>
      </c>
      <c r="B17" s="99"/>
      <c r="C17" s="99"/>
      <c r="D17" s="99"/>
      <c r="E17" s="99"/>
      <c r="F17" s="99"/>
      <c r="G17" s="99"/>
      <c r="H17" s="99"/>
      <c r="I17" s="99"/>
    </row>
    <row r="18" spans="1:21" s="100" customFormat="1" ht="25.5">
      <c r="A18" s="101" t="s">
        <v>40</v>
      </c>
      <c r="B18" s="101"/>
      <c r="C18" s="101"/>
      <c r="D18" s="101"/>
      <c r="E18" s="101"/>
      <c r="F18" s="101"/>
      <c r="G18" s="101"/>
      <c r="H18" s="101"/>
      <c r="I18" s="101"/>
    </row>
    <row r="19" spans="1:21" s="100" customFormat="1" ht="12.6" customHeight="1">
      <c r="A19" s="231" t="s">
        <v>41</v>
      </c>
      <c r="B19" s="102"/>
      <c r="C19" s="102"/>
      <c r="D19" s="102"/>
      <c r="E19" s="102"/>
      <c r="F19" s="102"/>
      <c r="G19" s="102"/>
      <c r="H19" s="102"/>
      <c r="I19" s="102"/>
      <c r="J19" s="102"/>
      <c r="K19" s="102"/>
      <c r="L19" s="102"/>
      <c r="M19" s="102"/>
      <c r="N19" s="102"/>
      <c r="O19" s="102"/>
      <c r="P19" s="102"/>
      <c r="Q19" s="102"/>
      <c r="R19" s="102"/>
      <c r="S19" s="102"/>
      <c r="T19" s="102"/>
      <c r="U19" s="102"/>
    </row>
    <row r="20" spans="1:21" ht="66.75" customHeight="1">
      <c r="A20" s="231"/>
      <c r="B20" s="102"/>
      <c r="C20" s="102"/>
      <c r="D20" s="102"/>
      <c r="E20" s="102"/>
      <c r="F20" s="102"/>
      <c r="G20" s="102"/>
      <c r="H20" s="102"/>
      <c r="I20" s="102"/>
      <c r="J20" s="102"/>
      <c r="K20" s="102"/>
      <c r="L20" s="102"/>
      <c r="M20" s="102"/>
      <c r="N20" s="102"/>
      <c r="O20" s="102"/>
      <c r="P20" s="102"/>
      <c r="Q20" s="102"/>
      <c r="R20" s="102"/>
      <c r="S20" s="102"/>
      <c r="T20" s="102"/>
      <c r="U20" s="102"/>
    </row>
    <row r="21" spans="1:21" ht="12.6" customHeight="1">
      <c r="A21" s="102"/>
      <c r="B21" s="102"/>
      <c r="C21" s="102"/>
      <c r="D21" s="102"/>
      <c r="E21" s="102"/>
      <c r="F21" s="102"/>
      <c r="G21" s="102"/>
      <c r="H21" s="102"/>
      <c r="I21" s="102"/>
      <c r="J21" s="102"/>
      <c r="K21" s="102"/>
      <c r="L21" s="102"/>
      <c r="M21" s="102"/>
      <c r="N21" s="102"/>
      <c r="O21" s="102"/>
      <c r="P21" s="102"/>
      <c r="Q21" s="102"/>
      <c r="R21" s="102"/>
      <c r="S21" s="102"/>
      <c r="T21" s="102"/>
      <c r="U21" s="102"/>
    </row>
    <row r="22" spans="1:21">
      <c r="A22" s="107"/>
    </row>
  </sheetData>
  <mergeCells count="2">
    <mergeCell ref="A19:A20"/>
    <mergeCell ref="P2:Z2"/>
  </mergeCells>
  <phoneticPr fontId="53" type="noConversion"/>
  <pageMargins left="0.7" right="0.7" top="0.75" bottom="0.75" header="0.3" footer="0.3"/>
  <pageSetup scale="7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AE57"/>
  <sheetViews>
    <sheetView zoomScaleNormal="100" workbookViewId="0">
      <pane xSplit="1" topLeftCell="O1" activePane="topRight" state="frozen"/>
      <selection pane="topRight" activeCell="Z5" sqref="Z5"/>
      <selection activeCell="Q17" sqref="Q17"/>
    </sheetView>
  </sheetViews>
  <sheetFormatPr defaultColWidth="9.140625" defaultRowHeight="12.75"/>
  <cols>
    <col min="1" max="1" width="15.42578125" style="7" customWidth="1"/>
    <col min="2" max="11" width="7.5703125" style="7" customWidth="1"/>
    <col min="12" max="24" width="11.5703125" style="7" customWidth="1"/>
    <col min="25" max="36" width="10.7109375" style="7" customWidth="1"/>
    <col min="37" max="16384" width="9.140625" style="7"/>
  </cols>
  <sheetData>
    <row r="1" spans="1:27" ht="12.75" customHeight="1">
      <c r="A1" s="43" t="s">
        <v>42</v>
      </c>
      <c r="B1" s="5"/>
      <c r="C1" s="5"/>
      <c r="D1" s="5"/>
      <c r="E1" s="5"/>
      <c r="F1" s="5"/>
      <c r="G1" s="5"/>
      <c r="H1" s="5"/>
      <c r="I1" s="5"/>
      <c r="J1" s="8"/>
      <c r="K1" s="8"/>
      <c r="L1" s="24"/>
      <c r="M1" s="24"/>
      <c r="N1" s="24"/>
      <c r="O1" s="24"/>
      <c r="P1" s="24"/>
    </row>
    <row r="2" spans="1:27" ht="20.25">
      <c r="A2" s="126"/>
      <c r="C2" s="229"/>
      <c r="D2" s="229"/>
      <c r="E2" s="229"/>
      <c r="F2" s="229"/>
      <c r="G2" s="229"/>
      <c r="H2" s="229"/>
      <c r="I2" s="229"/>
      <c r="J2" s="229"/>
      <c r="K2" s="229"/>
      <c r="L2" s="229"/>
      <c r="M2" s="229"/>
      <c r="N2" s="229"/>
      <c r="O2" s="229"/>
      <c r="P2" s="243" t="s">
        <v>120</v>
      </c>
      <c r="Q2" s="244"/>
      <c r="R2" s="244"/>
      <c r="S2" s="244"/>
      <c r="T2" s="244"/>
      <c r="U2" s="244"/>
      <c r="V2" s="244"/>
      <c r="W2" s="244"/>
      <c r="X2" s="244"/>
      <c r="Y2" s="244"/>
      <c r="Z2" s="244"/>
      <c r="AA2" s="229"/>
    </row>
    <row r="3" spans="1:27">
      <c r="A3" s="178" t="s">
        <v>44</v>
      </c>
      <c r="B3" s="45" t="s">
        <v>2</v>
      </c>
      <c r="C3" s="45" t="s">
        <v>3</v>
      </c>
      <c r="D3" s="45" t="s">
        <v>4</v>
      </c>
      <c r="E3" s="45" t="s">
        <v>5</v>
      </c>
      <c r="F3" s="45" t="s">
        <v>6</v>
      </c>
      <c r="G3" s="45" t="s">
        <v>7</v>
      </c>
      <c r="H3" s="45" t="s">
        <v>8</v>
      </c>
      <c r="I3" s="45" t="s">
        <v>9</v>
      </c>
      <c r="J3" s="45" t="s">
        <v>10</v>
      </c>
      <c r="K3" s="45" t="s">
        <v>11</v>
      </c>
      <c r="L3" s="45" t="s">
        <v>12</v>
      </c>
      <c r="M3" s="45" t="s">
        <v>13</v>
      </c>
      <c r="N3" s="45" t="s">
        <v>14</v>
      </c>
      <c r="O3" s="45" t="s">
        <v>15</v>
      </c>
      <c r="P3" s="45" t="s">
        <v>16</v>
      </c>
      <c r="Q3" s="45" t="s">
        <v>17</v>
      </c>
      <c r="R3" s="45" t="s">
        <v>18</v>
      </c>
      <c r="S3" s="45" t="s">
        <v>19</v>
      </c>
      <c r="T3" s="45" t="s">
        <v>20</v>
      </c>
      <c r="U3" s="45" t="s">
        <v>21</v>
      </c>
      <c r="V3" s="45" t="s">
        <v>22</v>
      </c>
      <c r="W3" s="45" t="s">
        <v>23</v>
      </c>
      <c r="X3" s="45" t="s">
        <v>24</v>
      </c>
      <c r="Y3" s="45" t="s">
        <v>25</v>
      </c>
      <c r="Z3" s="45" t="s">
        <v>26</v>
      </c>
    </row>
    <row r="4" spans="1:27" ht="12.75" customHeight="1">
      <c r="A4" s="27" t="s">
        <v>45</v>
      </c>
      <c r="B4" s="185">
        <v>20</v>
      </c>
      <c r="C4" s="185">
        <v>21</v>
      </c>
      <c r="D4" s="185">
        <v>26</v>
      </c>
      <c r="E4" s="185">
        <v>27</v>
      </c>
      <c r="F4" s="185">
        <v>27</v>
      </c>
      <c r="G4" s="185">
        <v>28</v>
      </c>
      <c r="H4" s="185">
        <v>29</v>
      </c>
      <c r="I4" s="185">
        <v>29</v>
      </c>
      <c r="J4" s="179">
        <v>29</v>
      </c>
      <c r="K4" s="179">
        <v>30</v>
      </c>
      <c r="L4" s="179">
        <v>30</v>
      </c>
      <c r="M4" s="51">
        <v>32</v>
      </c>
      <c r="N4" s="160">
        <v>32</v>
      </c>
      <c r="O4" s="51">
        <v>30</v>
      </c>
      <c r="P4" s="160">
        <v>30</v>
      </c>
      <c r="Q4" s="53">
        <v>29</v>
      </c>
      <c r="R4" s="160">
        <v>29</v>
      </c>
      <c r="S4" s="51">
        <v>29</v>
      </c>
      <c r="T4" s="160">
        <v>29</v>
      </c>
      <c r="U4" s="79">
        <v>29</v>
      </c>
      <c r="V4" s="108">
        <v>28</v>
      </c>
      <c r="W4" s="108">
        <v>28</v>
      </c>
      <c r="X4" s="128">
        <v>28</v>
      </c>
      <c r="Y4" s="128">
        <v>28</v>
      </c>
      <c r="Z4" s="128">
        <v>28</v>
      </c>
    </row>
    <row r="5" spans="1:27" ht="12.75" customHeight="1">
      <c r="A5" s="27" t="s">
        <v>46</v>
      </c>
      <c r="B5" s="186">
        <v>168</v>
      </c>
      <c r="C5" s="186">
        <v>167</v>
      </c>
      <c r="D5" s="186">
        <v>153</v>
      </c>
      <c r="E5" s="186">
        <v>129</v>
      </c>
      <c r="F5" s="186">
        <v>176</v>
      </c>
      <c r="G5" s="186">
        <v>168</v>
      </c>
      <c r="H5" s="186">
        <v>171</v>
      </c>
      <c r="I5" s="186">
        <v>177</v>
      </c>
      <c r="J5" s="79">
        <v>176</v>
      </c>
      <c r="K5" s="79">
        <v>173</v>
      </c>
      <c r="L5" s="79">
        <v>170</v>
      </c>
      <c r="M5" s="51">
        <v>114</v>
      </c>
      <c r="N5" s="160">
        <v>133</v>
      </c>
      <c r="O5" s="51">
        <v>107</v>
      </c>
      <c r="P5" s="160">
        <v>100</v>
      </c>
      <c r="Q5" s="53">
        <v>76</v>
      </c>
      <c r="R5" s="160">
        <v>76</v>
      </c>
      <c r="S5" s="51">
        <v>107</v>
      </c>
      <c r="T5" s="160">
        <v>108</v>
      </c>
      <c r="U5" s="79">
        <v>132</v>
      </c>
      <c r="V5" s="108">
        <v>124</v>
      </c>
      <c r="W5" s="103">
        <v>127</v>
      </c>
      <c r="X5" s="129">
        <v>144</v>
      </c>
      <c r="Y5" s="129">
        <v>113</v>
      </c>
      <c r="Z5" s="129">
        <v>113</v>
      </c>
    </row>
    <row r="6" spans="1:27" ht="12.75" customHeight="1">
      <c r="A6" s="27" t="s">
        <v>47</v>
      </c>
      <c r="B6" s="186">
        <v>1</v>
      </c>
      <c r="C6" s="186">
        <v>0</v>
      </c>
      <c r="D6" s="186">
        <v>1</v>
      </c>
      <c r="E6" s="186">
        <v>0</v>
      </c>
      <c r="F6" s="186">
        <v>0</v>
      </c>
      <c r="G6" s="186">
        <v>1</v>
      </c>
      <c r="H6" s="108">
        <v>1</v>
      </c>
      <c r="I6" s="186">
        <v>2</v>
      </c>
      <c r="J6" s="79">
        <v>2</v>
      </c>
      <c r="K6" s="180">
        <v>2</v>
      </c>
      <c r="L6" s="79">
        <v>2</v>
      </c>
      <c r="M6" s="51">
        <v>2</v>
      </c>
      <c r="N6" s="160">
        <v>2</v>
      </c>
      <c r="O6" s="51">
        <v>2</v>
      </c>
      <c r="P6" s="160">
        <v>1</v>
      </c>
      <c r="Q6" s="53">
        <v>1</v>
      </c>
      <c r="R6" s="160">
        <v>0</v>
      </c>
      <c r="S6" s="51">
        <v>1</v>
      </c>
      <c r="T6" s="160">
        <v>0</v>
      </c>
      <c r="U6" s="79">
        <v>0</v>
      </c>
      <c r="V6" s="108">
        <v>0</v>
      </c>
      <c r="W6" s="108">
        <v>0</v>
      </c>
      <c r="X6" s="129">
        <v>0</v>
      </c>
      <c r="Y6" s="129">
        <v>0</v>
      </c>
      <c r="Z6" s="129">
        <v>0</v>
      </c>
    </row>
    <row r="7" spans="1:27" ht="12.75" customHeight="1">
      <c r="A7" s="27" t="s">
        <v>48</v>
      </c>
      <c r="B7" s="186">
        <v>114</v>
      </c>
      <c r="C7" s="186">
        <v>114</v>
      </c>
      <c r="D7" s="186">
        <v>112</v>
      </c>
      <c r="E7" s="186">
        <v>113</v>
      </c>
      <c r="F7" s="186">
        <v>118</v>
      </c>
      <c r="G7" s="186">
        <v>140</v>
      </c>
      <c r="H7" s="186">
        <v>146</v>
      </c>
      <c r="I7" s="186">
        <v>175</v>
      </c>
      <c r="J7" s="79">
        <v>162</v>
      </c>
      <c r="K7" s="79">
        <v>191</v>
      </c>
      <c r="L7" s="79">
        <v>192</v>
      </c>
      <c r="M7" s="51">
        <v>191</v>
      </c>
      <c r="N7" s="160">
        <v>204</v>
      </c>
      <c r="O7" s="51">
        <v>209</v>
      </c>
      <c r="P7" s="160">
        <v>212</v>
      </c>
      <c r="Q7" s="53">
        <v>210</v>
      </c>
      <c r="R7" s="160">
        <v>210</v>
      </c>
      <c r="S7" s="51">
        <v>206</v>
      </c>
      <c r="T7" s="160">
        <v>205</v>
      </c>
      <c r="U7" s="79">
        <v>202</v>
      </c>
      <c r="V7" s="108">
        <v>201</v>
      </c>
      <c r="W7" s="108">
        <v>198</v>
      </c>
      <c r="X7" s="129">
        <v>198</v>
      </c>
      <c r="Y7" s="129">
        <v>197</v>
      </c>
      <c r="Z7" s="129">
        <v>197</v>
      </c>
    </row>
    <row r="8" spans="1:27" ht="12.75" customHeight="1">
      <c r="A8" s="27" t="s">
        <v>49</v>
      </c>
      <c r="B8" s="186">
        <v>6369</v>
      </c>
      <c r="C8" s="186">
        <v>6151</v>
      </c>
      <c r="D8" s="186">
        <v>6548</v>
      </c>
      <c r="E8" s="186">
        <v>5887</v>
      </c>
      <c r="F8" s="186">
        <v>6611</v>
      </c>
      <c r="G8" s="186">
        <v>7105</v>
      </c>
      <c r="H8" s="186">
        <v>7146</v>
      </c>
      <c r="I8" s="186">
        <v>7299</v>
      </c>
      <c r="J8" s="79">
        <v>7265</v>
      </c>
      <c r="K8" s="79">
        <v>7590</v>
      </c>
      <c r="L8" s="79">
        <v>7827</v>
      </c>
      <c r="M8" s="51">
        <v>7966</v>
      </c>
      <c r="N8" s="160">
        <v>8064</v>
      </c>
      <c r="O8" s="51">
        <v>8145</v>
      </c>
      <c r="P8" s="160">
        <v>8047</v>
      </c>
      <c r="Q8" s="53">
        <v>6854</v>
      </c>
      <c r="R8" s="160">
        <v>7910</v>
      </c>
      <c r="S8" s="51">
        <v>7938</v>
      </c>
      <c r="T8" s="160">
        <v>7993</v>
      </c>
      <c r="U8" s="79">
        <v>7849</v>
      </c>
      <c r="V8" s="108">
        <v>6317</v>
      </c>
      <c r="W8" s="108">
        <f>6316+3</f>
        <v>6319</v>
      </c>
      <c r="X8" s="129">
        <v>5961</v>
      </c>
      <c r="Y8" s="129">
        <v>5690</v>
      </c>
      <c r="Z8" s="129">
        <v>5305</v>
      </c>
    </row>
    <row r="9" spans="1:27" ht="12.75" customHeight="1">
      <c r="A9" s="27" t="s">
        <v>50</v>
      </c>
      <c r="B9" s="186">
        <v>3137</v>
      </c>
      <c r="C9" s="186">
        <v>3205</v>
      </c>
      <c r="D9" s="186">
        <v>3595</v>
      </c>
      <c r="E9" s="186">
        <v>3573</v>
      </c>
      <c r="F9" s="186">
        <v>4078</v>
      </c>
      <c r="G9" s="186">
        <v>4571</v>
      </c>
      <c r="H9" s="186">
        <v>4928</v>
      </c>
      <c r="I9" s="186">
        <v>5610</v>
      </c>
      <c r="J9" s="79">
        <v>5444</v>
      </c>
      <c r="K9" s="79">
        <v>6103</v>
      </c>
      <c r="L9" s="79">
        <v>6396</v>
      </c>
      <c r="M9" s="51">
        <v>6622</v>
      </c>
      <c r="N9" s="160">
        <v>6825</v>
      </c>
      <c r="O9" s="51">
        <v>6878</v>
      </c>
      <c r="P9" s="160">
        <v>6968</v>
      </c>
      <c r="Q9" s="53">
        <v>6752</v>
      </c>
      <c r="R9" s="160">
        <v>7108</v>
      </c>
      <c r="S9" s="51">
        <v>7272</v>
      </c>
      <c r="T9" s="160">
        <v>7406</v>
      </c>
      <c r="U9" s="79">
        <v>7539</v>
      </c>
      <c r="V9" s="108">
        <v>7343</v>
      </c>
      <c r="W9" s="108">
        <f>7426+1</f>
        <v>7427</v>
      </c>
      <c r="X9" s="129">
        <v>7498</v>
      </c>
      <c r="Y9" s="129">
        <v>7629</v>
      </c>
      <c r="Z9" s="129">
        <v>7722</v>
      </c>
    </row>
    <row r="10" spans="1:27" ht="12.75" customHeight="1">
      <c r="A10" s="27" t="s">
        <v>51</v>
      </c>
      <c r="B10" s="186">
        <v>0</v>
      </c>
      <c r="C10" s="186">
        <v>0</v>
      </c>
      <c r="D10" s="186">
        <v>0</v>
      </c>
      <c r="E10" s="186">
        <v>0</v>
      </c>
      <c r="F10" s="186">
        <v>0</v>
      </c>
      <c r="G10" s="186">
        <v>0</v>
      </c>
      <c r="H10" s="108">
        <v>0</v>
      </c>
      <c r="I10" s="108">
        <v>0</v>
      </c>
      <c r="J10" s="180">
        <v>0</v>
      </c>
      <c r="K10" s="180">
        <v>0</v>
      </c>
      <c r="L10" s="79">
        <v>0</v>
      </c>
      <c r="M10" s="51">
        <v>0</v>
      </c>
      <c r="N10" s="160">
        <v>0</v>
      </c>
      <c r="O10" s="51">
        <v>0</v>
      </c>
      <c r="P10" s="160">
        <v>0</v>
      </c>
      <c r="Q10" s="53">
        <v>0</v>
      </c>
      <c r="R10" s="160">
        <v>0</v>
      </c>
      <c r="S10" s="51">
        <v>0</v>
      </c>
      <c r="T10" s="160">
        <v>0</v>
      </c>
      <c r="U10" s="79">
        <v>0</v>
      </c>
      <c r="V10" s="108">
        <v>0</v>
      </c>
      <c r="W10" s="108">
        <v>0</v>
      </c>
      <c r="X10" s="129">
        <v>0</v>
      </c>
      <c r="Y10" s="129">
        <v>0</v>
      </c>
      <c r="Z10" s="129">
        <v>0</v>
      </c>
    </row>
    <row r="11" spans="1:27" ht="12.75" customHeight="1">
      <c r="A11" s="27" t="s">
        <v>52</v>
      </c>
      <c r="B11" s="186">
        <v>0</v>
      </c>
      <c r="C11" s="186">
        <v>0</v>
      </c>
      <c r="D11" s="186">
        <v>0</v>
      </c>
      <c r="E11" s="186">
        <v>0</v>
      </c>
      <c r="F11" s="186">
        <v>0</v>
      </c>
      <c r="G11" s="186">
        <v>0</v>
      </c>
      <c r="H11" s="108">
        <v>0</v>
      </c>
      <c r="I11" s="108">
        <v>0</v>
      </c>
      <c r="J11" s="180">
        <v>0</v>
      </c>
      <c r="K11" s="180">
        <v>0</v>
      </c>
      <c r="L11" s="79">
        <v>0</v>
      </c>
      <c r="M11" s="51">
        <v>0</v>
      </c>
      <c r="N11" s="160">
        <v>0</v>
      </c>
      <c r="O11" s="51">
        <v>0</v>
      </c>
      <c r="P11" s="160">
        <v>0</v>
      </c>
      <c r="Q11" s="53">
        <v>0</v>
      </c>
      <c r="R11" s="160">
        <v>0</v>
      </c>
      <c r="S11" s="51">
        <v>0</v>
      </c>
      <c r="T11" s="160">
        <v>0</v>
      </c>
      <c r="U11" s="79">
        <v>0</v>
      </c>
      <c r="V11" s="108">
        <v>0</v>
      </c>
      <c r="W11" s="108">
        <v>0</v>
      </c>
      <c r="X11" s="129">
        <v>0</v>
      </c>
      <c r="Y11" s="129">
        <v>0</v>
      </c>
      <c r="Z11" s="129">
        <v>0</v>
      </c>
    </row>
    <row r="12" spans="1:27" ht="12.75" customHeight="1">
      <c r="A12" s="27" t="s">
        <v>53</v>
      </c>
      <c r="B12" s="186">
        <v>2</v>
      </c>
      <c r="C12" s="186">
        <v>2</v>
      </c>
      <c r="D12" s="186">
        <v>2</v>
      </c>
      <c r="E12" s="186">
        <v>2</v>
      </c>
      <c r="F12" s="186">
        <v>0</v>
      </c>
      <c r="G12" s="186">
        <v>0</v>
      </c>
      <c r="H12" s="108">
        <v>0</v>
      </c>
      <c r="I12" s="108">
        <v>0</v>
      </c>
      <c r="J12" s="180">
        <v>0</v>
      </c>
      <c r="K12" s="180">
        <v>0</v>
      </c>
      <c r="L12" s="79">
        <v>0</v>
      </c>
      <c r="M12" s="51">
        <v>0</v>
      </c>
      <c r="N12" s="160">
        <v>0</v>
      </c>
      <c r="O12" s="51">
        <v>0</v>
      </c>
      <c r="P12" s="160">
        <v>0</v>
      </c>
      <c r="Q12" s="53">
        <v>0</v>
      </c>
      <c r="R12" s="160">
        <v>0</v>
      </c>
      <c r="S12" s="51">
        <v>0</v>
      </c>
      <c r="T12" s="160">
        <v>0</v>
      </c>
      <c r="U12" s="79">
        <v>0</v>
      </c>
      <c r="V12" s="108">
        <v>0</v>
      </c>
      <c r="W12" s="108">
        <v>0</v>
      </c>
      <c r="X12" s="129">
        <v>0</v>
      </c>
      <c r="Y12" s="129">
        <v>0</v>
      </c>
      <c r="Z12" s="129">
        <v>0</v>
      </c>
    </row>
    <row r="13" spans="1:27" ht="12.75" customHeight="1">
      <c r="A13" s="27" t="s">
        <v>54</v>
      </c>
      <c r="B13" s="186">
        <v>0</v>
      </c>
      <c r="C13" s="186">
        <v>0</v>
      </c>
      <c r="D13" s="186">
        <v>0</v>
      </c>
      <c r="E13" s="186">
        <v>0</v>
      </c>
      <c r="F13" s="186">
        <v>0</v>
      </c>
      <c r="G13" s="186">
        <v>0</v>
      </c>
      <c r="H13" s="108">
        <v>0</v>
      </c>
      <c r="I13" s="108">
        <v>0</v>
      </c>
      <c r="J13" s="180">
        <v>0</v>
      </c>
      <c r="K13" s="180">
        <v>0</v>
      </c>
      <c r="L13" s="79">
        <v>0</v>
      </c>
      <c r="M13" s="51">
        <v>0</v>
      </c>
      <c r="N13" s="160">
        <v>0</v>
      </c>
      <c r="O13" s="51">
        <v>0</v>
      </c>
      <c r="P13" s="160">
        <v>0</v>
      </c>
      <c r="Q13" s="53">
        <v>0</v>
      </c>
      <c r="R13" s="160">
        <v>0</v>
      </c>
      <c r="S13" s="51">
        <v>0</v>
      </c>
      <c r="T13" s="160">
        <v>0</v>
      </c>
      <c r="U13" s="79">
        <v>0</v>
      </c>
      <c r="V13" s="108">
        <v>0</v>
      </c>
      <c r="W13" s="108">
        <v>0</v>
      </c>
      <c r="X13" s="129">
        <v>0</v>
      </c>
      <c r="Y13" s="129">
        <v>0</v>
      </c>
      <c r="Z13" s="129">
        <v>0</v>
      </c>
    </row>
    <row r="14" spans="1:27" ht="12.75" customHeight="1">
      <c r="A14" s="27" t="s">
        <v>55</v>
      </c>
      <c r="B14" s="186">
        <v>0</v>
      </c>
      <c r="C14" s="186">
        <v>0</v>
      </c>
      <c r="D14" s="186">
        <v>0</v>
      </c>
      <c r="E14" s="186">
        <v>0</v>
      </c>
      <c r="F14" s="186">
        <v>0</v>
      </c>
      <c r="G14" s="186">
        <v>0</v>
      </c>
      <c r="H14" s="108">
        <v>0</v>
      </c>
      <c r="I14" s="108">
        <v>0</v>
      </c>
      <c r="J14" s="180">
        <v>0</v>
      </c>
      <c r="K14" s="180">
        <v>0</v>
      </c>
      <c r="L14" s="79">
        <v>0</v>
      </c>
      <c r="M14" s="51">
        <v>0</v>
      </c>
      <c r="N14" s="160">
        <v>0</v>
      </c>
      <c r="O14" s="51">
        <v>0</v>
      </c>
      <c r="P14" s="160">
        <v>0</v>
      </c>
      <c r="Q14" s="53">
        <v>0</v>
      </c>
      <c r="R14" s="160">
        <v>0</v>
      </c>
      <c r="S14" s="51">
        <v>0</v>
      </c>
      <c r="T14" s="160">
        <v>0</v>
      </c>
      <c r="U14" s="79">
        <v>0</v>
      </c>
      <c r="V14" s="108">
        <v>0</v>
      </c>
      <c r="W14" s="108">
        <v>0</v>
      </c>
      <c r="X14" s="129">
        <v>0</v>
      </c>
      <c r="Y14" s="129">
        <v>0</v>
      </c>
      <c r="Z14" s="129">
        <v>0</v>
      </c>
    </row>
    <row r="15" spans="1:27" ht="12.75" customHeight="1">
      <c r="A15" s="27" t="s">
        <v>56</v>
      </c>
      <c r="B15" s="186">
        <v>0</v>
      </c>
      <c r="C15" s="186">
        <v>0</v>
      </c>
      <c r="D15" s="186">
        <v>0</v>
      </c>
      <c r="E15" s="186">
        <v>0</v>
      </c>
      <c r="F15" s="186">
        <v>0</v>
      </c>
      <c r="G15" s="186">
        <v>0</v>
      </c>
      <c r="H15" s="108">
        <v>0</v>
      </c>
      <c r="I15" s="108">
        <v>0</v>
      </c>
      <c r="J15" s="180">
        <v>0</v>
      </c>
      <c r="K15" s="180">
        <v>0</v>
      </c>
      <c r="L15" s="79">
        <v>0</v>
      </c>
      <c r="M15" s="51">
        <v>0</v>
      </c>
      <c r="N15" s="160">
        <v>0</v>
      </c>
      <c r="O15" s="51">
        <v>0</v>
      </c>
      <c r="P15" s="160">
        <v>0</v>
      </c>
      <c r="Q15" s="53">
        <v>0</v>
      </c>
      <c r="R15" s="160">
        <v>1</v>
      </c>
      <c r="S15" s="51">
        <v>0</v>
      </c>
      <c r="T15" s="160">
        <v>0</v>
      </c>
      <c r="U15" s="79">
        <v>0</v>
      </c>
      <c r="V15" s="108">
        <v>0</v>
      </c>
      <c r="W15" s="108">
        <v>0</v>
      </c>
      <c r="X15" s="129">
        <v>0</v>
      </c>
      <c r="Y15" s="129">
        <v>0</v>
      </c>
      <c r="Z15" s="129">
        <v>0</v>
      </c>
    </row>
    <row r="16" spans="1:27" ht="12.75" customHeight="1">
      <c r="A16" s="27" t="s">
        <v>57</v>
      </c>
      <c r="B16" s="186">
        <v>16</v>
      </c>
      <c r="C16" s="186">
        <v>16</v>
      </c>
      <c r="D16" s="186">
        <v>16</v>
      </c>
      <c r="E16" s="186">
        <v>16</v>
      </c>
      <c r="F16" s="186">
        <v>0</v>
      </c>
      <c r="G16" s="186">
        <v>16</v>
      </c>
      <c r="H16" s="186">
        <v>16</v>
      </c>
      <c r="I16" s="186">
        <v>16</v>
      </c>
      <c r="J16" s="79">
        <v>16</v>
      </c>
      <c r="K16" s="79">
        <v>16</v>
      </c>
      <c r="L16" s="79">
        <v>15</v>
      </c>
      <c r="M16" s="51">
        <v>15</v>
      </c>
      <c r="N16" s="160">
        <v>17</v>
      </c>
      <c r="O16" s="51">
        <v>17</v>
      </c>
      <c r="P16" s="160">
        <v>15</v>
      </c>
      <c r="Q16" s="53">
        <v>15</v>
      </c>
      <c r="R16" s="160">
        <v>15</v>
      </c>
      <c r="S16" s="51">
        <v>15</v>
      </c>
      <c r="T16" s="160">
        <v>15</v>
      </c>
      <c r="U16" s="79">
        <v>15</v>
      </c>
      <c r="V16" s="108">
        <v>15</v>
      </c>
      <c r="W16" s="108">
        <v>15</v>
      </c>
      <c r="X16" s="129">
        <v>13</v>
      </c>
      <c r="Y16" s="129">
        <v>13</v>
      </c>
      <c r="Z16" s="129">
        <v>13</v>
      </c>
    </row>
    <row r="17" spans="1:31" ht="12.75" customHeight="1">
      <c r="A17" s="27" t="s">
        <v>58</v>
      </c>
      <c r="B17" s="186">
        <v>0</v>
      </c>
      <c r="C17" s="186">
        <v>0</v>
      </c>
      <c r="D17" s="186">
        <v>0</v>
      </c>
      <c r="E17" s="186">
        <v>0</v>
      </c>
      <c r="F17" s="186">
        <v>0</v>
      </c>
      <c r="G17" s="186">
        <v>0</v>
      </c>
      <c r="H17" s="108">
        <v>0</v>
      </c>
      <c r="I17" s="108">
        <v>2</v>
      </c>
      <c r="J17" s="180">
        <v>4</v>
      </c>
      <c r="K17" s="180">
        <v>2</v>
      </c>
      <c r="L17" s="180">
        <v>2</v>
      </c>
      <c r="M17" s="34">
        <v>2</v>
      </c>
      <c r="N17" s="161">
        <v>2</v>
      </c>
      <c r="O17" s="34">
        <v>2</v>
      </c>
      <c r="P17" s="161">
        <v>2</v>
      </c>
      <c r="Q17" s="52">
        <v>2</v>
      </c>
      <c r="R17" s="160">
        <v>2</v>
      </c>
      <c r="S17" s="51">
        <v>2</v>
      </c>
      <c r="T17" s="160">
        <v>2</v>
      </c>
      <c r="U17" s="79">
        <v>2</v>
      </c>
      <c r="V17" s="108">
        <v>2</v>
      </c>
      <c r="W17" s="108">
        <v>2</v>
      </c>
      <c r="X17" s="129">
        <v>2</v>
      </c>
      <c r="Y17" s="129">
        <v>2</v>
      </c>
      <c r="Z17" s="129">
        <v>0</v>
      </c>
    </row>
    <row r="18" spans="1:31" ht="12.75" customHeight="1">
      <c r="A18" s="27" t="s">
        <v>59</v>
      </c>
      <c r="B18" s="186">
        <v>0</v>
      </c>
      <c r="C18" s="186">
        <v>0</v>
      </c>
      <c r="D18" s="186">
        <v>0</v>
      </c>
      <c r="E18" s="186">
        <v>0</v>
      </c>
      <c r="F18" s="186">
        <v>0</v>
      </c>
      <c r="G18" s="186">
        <v>0</v>
      </c>
      <c r="H18" s="108">
        <v>0</v>
      </c>
      <c r="I18" s="108">
        <v>0</v>
      </c>
      <c r="J18" s="180">
        <v>0</v>
      </c>
      <c r="K18" s="180">
        <v>0</v>
      </c>
      <c r="L18" s="79">
        <v>0</v>
      </c>
      <c r="M18" s="51">
        <v>0</v>
      </c>
      <c r="N18" s="160">
        <v>0</v>
      </c>
      <c r="O18" s="51">
        <v>0</v>
      </c>
      <c r="P18" s="160">
        <v>0</v>
      </c>
      <c r="Q18" s="53">
        <v>0</v>
      </c>
      <c r="R18" s="160">
        <v>0</v>
      </c>
      <c r="S18" s="51">
        <v>0</v>
      </c>
      <c r="T18" s="160">
        <v>0</v>
      </c>
      <c r="U18" s="79">
        <v>0</v>
      </c>
      <c r="V18" s="108">
        <v>0</v>
      </c>
      <c r="W18" s="108">
        <v>0</v>
      </c>
      <c r="X18" s="129">
        <v>0</v>
      </c>
      <c r="Y18" s="129">
        <v>0</v>
      </c>
      <c r="Z18" s="129">
        <v>0</v>
      </c>
      <c r="AD18" s="114"/>
      <c r="AE18" s="114"/>
    </row>
    <row r="19" spans="1:31" ht="12.75" customHeight="1">
      <c r="A19" s="27" t="s">
        <v>60</v>
      </c>
      <c r="B19" s="186">
        <v>431</v>
      </c>
      <c r="C19" s="186">
        <v>422</v>
      </c>
      <c r="D19" s="186">
        <v>454</v>
      </c>
      <c r="E19" s="186">
        <v>447</v>
      </c>
      <c r="F19" s="186">
        <v>0</v>
      </c>
      <c r="G19" s="186">
        <v>462</v>
      </c>
      <c r="H19" s="186">
        <v>462</v>
      </c>
      <c r="I19" s="186">
        <v>455</v>
      </c>
      <c r="J19" s="79">
        <v>455</v>
      </c>
      <c r="K19" s="79">
        <v>443</v>
      </c>
      <c r="L19" s="79">
        <v>432</v>
      </c>
      <c r="M19" s="51">
        <v>431</v>
      </c>
      <c r="N19" s="160">
        <v>421</v>
      </c>
      <c r="O19" s="51">
        <v>413</v>
      </c>
      <c r="P19" s="160">
        <v>410</v>
      </c>
      <c r="Q19" s="53">
        <v>406</v>
      </c>
      <c r="R19" s="160">
        <v>401</v>
      </c>
      <c r="S19" s="51">
        <v>389</v>
      </c>
      <c r="T19" s="160">
        <v>381</v>
      </c>
      <c r="U19" s="79">
        <v>378</v>
      </c>
      <c r="V19" s="108">
        <v>372</v>
      </c>
      <c r="W19" s="108">
        <v>366</v>
      </c>
      <c r="X19" s="129">
        <v>362</v>
      </c>
      <c r="Y19" s="129">
        <v>358</v>
      </c>
      <c r="Z19" s="129">
        <v>356</v>
      </c>
      <c r="AC19" s="114"/>
      <c r="AD19" s="114"/>
      <c r="AE19" s="114"/>
    </row>
    <row r="20" spans="1:31" ht="12.75" customHeight="1">
      <c r="A20" s="27" t="s">
        <v>61</v>
      </c>
      <c r="B20" s="186">
        <v>151</v>
      </c>
      <c r="C20" s="186">
        <v>242</v>
      </c>
      <c r="D20" s="186">
        <v>160</v>
      </c>
      <c r="E20" s="186">
        <v>160</v>
      </c>
      <c r="F20" s="186">
        <v>160</v>
      </c>
      <c r="G20" s="186">
        <v>161</v>
      </c>
      <c r="H20" s="186">
        <v>164</v>
      </c>
      <c r="I20" s="186">
        <v>164</v>
      </c>
      <c r="J20" s="79">
        <v>164</v>
      </c>
      <c r="K20" s="79">
        <v>162</v>
      </c>
      <c r="L20" s="79">
        <v>161</v>
      </c>
      <c r="M20" s="51">
        <v>162</v>
      </c>
      <c r="N20" s="160">
        <v>162</v>
      </c>
      <c r="O20" s="51">
        <v>161</v>
      </c>
      <c r="P20" s="160">
        <v>164</v>
      </c>
      <c r="Q20" s="53">
        <v>160</v>
      </c>
      <c r="R20" s="160">
        <v>160</v>
      </c>
      <c r="S20" s="51">
        <v>159</v>
      </c>
      <c r="T20" s="160">
        <v>160</v>
      </c>
      <c r="U20" s="79">
        <v>160</v>
      </c>
      <c r="V20" s="108">
        <v>160</v>
      </c>
      <c r="W20" s="108">
        <v>160</v>
      </c>
      <c r="X20" s="129">
        <v>160</v>
      </c>
      <c r="Y20" s="129">
        <v>160</v>
      </c>
      <c r="Z20" s="129">
        <v>160</v>
      </c>
      <c r="AC20" s="114"/>
      <c r="AD20" s="114"/>
      <c r="AE20" s="114"/>
    </row>
    <row r="21" spans="1:31" ht="12.75" customHeight="1">
      <c r="A21" s="27" t="s">
        <v>62</v>
      </c>
      <c r="B21" s="186">
        <v>289</v>
      </c>
      <c r="C21" s="186">
        <v>294</v>
      </c>
      <c r="D21" s="186">
        <v>304</v>
      </c>
      <c r="E21" s="186">
        <v>294</v>
      </c>
      <c r="F21" s="186">
        <v>342</v>
      </c>
      <c r="G21" s="186">
        <v>400</v>
      </c>
      <c r="H21" s="186">
        <v>450</v>
      </c>
      <c r="I21" s="186">
        <v>472</v>
      </c>
      <c r="J21" s="79">
        <v>468</v>
      </c>
      <c r="K21" s="79">
        <v>459</v>
      </c>
      <c r="L21" s="79">
        <v>459</v>
      </c>
      <c r="M21" s="51">
        <v>458</v>
      </c>
      <c r="N21" s="160">
        <v>461</v>
      </c>
      <c r="O21" s="51">
        <v>461</v>
      </c>
      <c r="P21" s="160">
        <v>458</v>
      </c>
      <c r="Q21" s="53">
        <v>460</v>
      </c>
      <c r="R21" s="160">
        <v>458</v>
      </c>
      <c r="S21" s="51">
        <v>455</v>
      </c>
      <c r="T21" s="160">
        <v>462</v>
      </c>
      <c r="U21" s="79">
        <v>460</v>
      </c>
      <c r="V21" s="108">
        <v>413</v>
      </c>
      <c r="W21" s="108">
        <v>418</v>
      </c>
      <c r="X21" s="129">
        <v>400</v>
      </c>
      <c r="Y21" s="129">
        <v>412</v>
      </c>
      <c r="Z21" s="129">
        <v>424</v>
      </c>
      <c r="AC21" s="114"/>
      <c r="AD21" s="127"/>
      <c r="AE21" s="127"/>
    </row>
    <row r="22" spans="1:31" ht="12.75" customHeight="1">
      <c r="A22" s="27" t="s">
        <v>63</v>
      </c>
      <c r="B22" s="186">
        <v>0</v>
      </c>
      <c r="C22" s="186">
        <v>0</v>
      </c>
      <c r="D22" s="186">
        <v>0</v>
      </c>
      <c r="E22" s="186">
        <v>0</v>
      </c>
      <c r="F22" s="186">
        <v>0</v>
      </c>
      <c r="G22" s="186">
        <v>0</v>
      </c>
      <c r="H22" s="108">
        <v>0</v>
      </c>
      <c r="I22" s="108">
        <v>0</v>
      </c>
      <c r="J22" s="180">
        <v>0</v>
      </c>
      <c r="K22" s="180">
        <v>0</v>
      </c>
      <c r="L22" s="79">
        <v>0</v>
      </c>
      <c r="M22" s="51">
        <v>0</v>
      </c>
      <c r="N22" s="160">
        <v>0</v>
      </c>
      <c r="O22" s="51">
        <v>0</v>
      </c>
      <c r="P22" s="160">
        <v>0</v>
      </c>
      <c r="Q22" s="53">
        <v>0</v>
      </c>
      <c r="R22" s="160">
        <v>0</v>
      </c>
      <c r="S22" s="51">
        <v>0</v>
      </c>
      <c r="T22" s="160">
        <v>0</v>
      </c>
      <c r="U22" s="79">
        <v>0</v>
      </c>
      <c r="V22" s="108">
        <v>0</v>
      </c>
      <c r="W22" s="108">
        <v>0</v>
      </c>
      <c r="X22" s="129">
        <v>0</v>
      </c>
      <c r="Y22" s="129">
        <v>0</v>
      </c>
      <c r="Z22" s="129">
        <v>0</v>
      </c>
      <c r="AC22" s="127"/>
      <c r="AD22" s="115"/>
      <c r="AE22" s="115"/>
    </row>
    <row r="23" spans="1:31" ht="12.75" customHeight="1">
      <c r="A23" s="27" t="s">
        <v>64</v>
      </c>
      <c r="B23" s="186">
        <v>8</v>
      </c>
      <c r="C23" s="186">
        <v>8</v>
      </c>
      <c r="D23" s="186">
        <v>9</v>
      </c>
      <c r="E23" s="186">
        <v>9</v>
      </c>
      <c r="F23" s="186">
        <v>0</v>
      </c>
      <c r="G23" s="186">
        <v>9</v>
      </c>
      <c r="H23" s="186">
        <v>9</v>
      </c>
      <c r="I23" s="186">
        <v>9</v>
      </c>
      <c r="J23" s="79">
        <v>9</v>
      </c>
      <c r="K23" s="79">
        <v>9</v>
      </c>
      <c r="L23" s="79">
        <v>9</v>
      </c>
      <c r="M23" s="51">
        <v>9</v>
      </c>
      <c r="N23" s="160">
        <v>9</v>
      </c>
      <c r="O23" s="51">
        <v>9</v>
      </c>
      <c r="P23" s="160">
        <v>9</v>
      </c>
      <c r="Q23" s="53">
        <v>9</v>
      </c>
      <c r="R23" s="160">
        <v>9</v>
      </c>
      <c r="S23" s="51">
        <v>9</v>
      </c>
      <c r="T23" s="160">
        <v>9</v>
      </c>
      <c r="U23" s="79">
        <v>9</v>
      </c>
      <c r="V23" s="108">
        <v>9</v>
      </c>
      <c r="W23" s="108">
        <v>9</v>
      </c>
      <c r="X23" s="129">
        <v>9</v>
      </c>
      <c r="Y23" s="129">
        <v>9</v>
      </c>
      <c r="Z23" s="129">
        <v>9</v>
      </c>
      <c r="AC23" s="115"/>
      <c r="AD23" s="114"/>
      <c r="AE23" s="114"/>
    </row>
    <row r="24" spans="1:31" ht="12.75" customHeight="1">
      <c r="A24" s="27" t="s">
        <v>65</v>
      </c>
      <c r="B24" s="186">
        <v>0</v>
      </c>
      <c r="C24" s="186">
        <v>0</v>
      </c>
      <c r="D24" s="186">
        <v>0</v>
      </c>
      <c r="E24" s="186">
        <v>0</v>
      </c>
      <c r="F24" s="186">
        <v>0</v>
      </c>
      <c r="G24" s="186">
        <v>0</v>
      </c>
      <c r="H24" s="108">
        <v>0</v>
      </c>
      <c r="I24" s="108">
        <v>0</v>
      </c>
      <c r="J24" s="180">
        <v>0</v>
      </c>
      <c r="K24" s="180">
        <v>0</v>
      </c>
      <c r="L24" s="79">
        <v>0</v>
      </c>
      <c r="M24" s="51">
        <v>0</v>
      </c>
      <c r="N24" s="160">
        <v>0</v>
      </c>
      <c r="O24" s="51">
        <v>0</v>
      </c>
      <c r="P24" s="160">
        <v>0</v>
      </c>
      <c r="Q24" s="53">
        <v>0</v>
      </c>
      <c r="R24" s="160">
        <v>0</v>
      </c>
      <c r="S24" s="51">
        <v>0</v>
      </c>
      <c r="T24" s="160">
        <v>0</v>
      </c>
      <c r="U24" s="79">
        <v>0</v>
      </c>
      <c r="V24" s="108">
        <v>0</v>
      </c>
      <c r="W24" s="108">
        <v>0</v>
      </c>
      <c r="X24" s="129">
        <v>0</v>
      </c>
      <c r="Y24" s="129">
        <v>0</v>
      </c>
      <c r="Z24" s="129">
        <v>0</v>
      </c>
      <c r="AC24" s="114"/>
      <c r="AD24" s="114"/>
      <c r="AE24" s="114"/>
    </row>
    <row r="25" spans="1:31" ht="12.75" customHeight="1">
      <c r="A25" s="27" t="s">
        <v>66</v>
      </c>
      <c r="B25" s="186">
        <v>74</v>
      </c>
      <c r="C25" s="186">
        <v>69</v>
      </c>
      <c r="D25" s="186">
        <v>73</v>
      </c>
      <c r="E25" s="186">
        <v>81</v>
      </c>
      <c r="F25" s="186">
        <v>0</v>
      </c>
      <c r="G25" s="186">
        <v>83</v>
      </c>
      <c r="H25" s="186">
        <v>90</v>
      </c>
      <c r="I25" s="186">
        <v>91</v>
      </c>
      <c r="J25" s="79">
        <v>91</v>
      </c>
      <c r="K25" s="79">
        <v>92</v>
      </c>
      <c r="L25" s="79">
        <v>91</v>
      </c>
      <c r="M25" s="51">
        <v>88</v>
      </c>
      <c r="N25" s="160">
        <v>88</v>
      </c>
      <c r="O25" s="51">
        <v>88</v>
      </c>
      <c r="P25" s="160">
        <v>88</v>
      </c>
      <c r="Q25" s="53">
        <v>88</v>
      </c>
      <c r="R25" s="160">
        <v>91</v>
      </c>
      <c r="S25" s="51">
        <v>156</v>
      </c>
      <c r="T25" s="160">
        <v>174</v>
      </c>
      <c r="U25" s="79">
        <v>174</v>
      </c>
      <c r="V25" s="108">
        <v>171</v>
      </c>
      <c r="W25" s="108">
        <f>170+1</f>
        <v>171</v>
      </c>
      <c r="X25" s="129">
        <v>170</v>
      </c>
      <c r="Y25" s="129">
        <v>165</v>
      </c>
      <c r="Z25" s="129">
        <v>165</v>
      </c>
      <c r="AC25" s="114"/>
      <c r="AD25" s="114"/>
      <c r="AE25" s="114"/>
    </row>
    <row r="26" spans="1:31" ht="12.75" customHeight="1">
      <c r="A26" s="27" t="s">
        <v>67</v>
      </c>
      <c r="B26" s="186">
        <v>0</v>
      </c>
      <c r="C26" s="186">
        <v>0</v>
      </c>
      <c r="D26" s="186">
        <v>0</v>
      </c>
      <c r="E26" s="186">
        <v>0</v>
      </c>
      <c r="F26" s="186">
        <v>0</v>
      </c>
      <c r="G26" s="186">
        <v>0</v>
      </c>
      <c r="H26" s="108">
        <v>0</v>
      </c>
      <c r="I26" s="108">
        <v>0</v>
      </c>
      <c r="J26" s="180">
        <v>0</v>
      </c>
      <c r="K26" s="180">
        <v>0</v>
      </c>
      <c r="L26" s="79">
        <v>0</v>
      </c>
      <c r="M26" s="51">
        <v>0</v>
      </c>
      <c r="N26" s="160">
        <v>0</v>
      </c>
      <c r="O26" s="51">
        <v>0</v>
      </c>
      <c r="P26" s="160">
        <v>0</v>
      </c>
      <c r="Q26" s="53">
        <v>0</v>
      </c>
      <c r="R26" s="160">
        <v>0</v>
      </c>
      <c r="S26" s="51">
        <v>0</v>
      </c>
      <c r="T26" s="160">
        <v>0</v>
      </c>
      <c r="U26" s="79">
        <v>0</v>
      </c>
      <c r="V26" s="108">
        <v>0</v>
      </c>
      <c r="W26" s="108">
        <v>0</v>
      </c>
      <c r="X26" s="129">
        <v>0</v>
      </c>
      <c r="Y26" s="129">
        <v>0</v>
      </c>
      <c r="Z26" s="129">
        <v>0</v>
      </c>
      <c r="AC26" s="114"/>
      <c r="AD26" s="114"/>
      <c r="AE26" s="114"/>
    </row>
    <row r="27" spans="1:31" ht="12.75" customHeight="1">
      <c r="A27" s="27" t="s">
        <v>68</v>
      </c>
      <c r="B27" s="186">
        <v>146</v>
      </c>
      <c r="C27" s="186">
        <v>125</v>
      </c>
      <c r="D27" s="186">
        <v>121</v>
      </c>
      <c r="E27" s="186">
        <v>110</v>
      </c>
      <c r="F27" s="186">
        <v>116</v>
      </c>
      <c r="G27" s="186">
        <v>129</v>
      </c>
      <c r="H27" s="186">
        <v>134</v>
      </c>
      <c r="I27" s="186">
        <v>131</v>
      </c>
      <c r="J27" s="79">
        <v>131</v>
      </c>
      <c r="K27" s="79">
        <v>122</v>
      </c>
      <c r="L27" s="79">
        <v>117</v>
      </c>
      <c r="M27" s="51">
        <v>115</v>
      </c>
      <c r="N27" s="160">
        <v>123</v>
      </c>
      <c r="O27" s="51">
        <v>125</v>
      </c>
      <c r="P27" s="160">
        <v>124</v>
      </c>
      <c r="Q27" s="53">
        <v>125</v>
      </c>
      <c r="R27" s="160">
        <v>125</v>
      </c>
      <c r="S27" s="51">
        <v>125</v>
      </c>
      <c r="T27" s="160">
        <v>124</v>
      </c>
      <c r="U27" s="79">
        <v>123</v>
      </c>
      <c r="V27" s="108">
        <v>114</v>
      </c>
      <c r="W27" s="108">
        <v>112</v>
      </c>
      <c r="X27" s="129">
        <v>112</v>
      </c>
      <c r="Y27" s="129">
        <v>112</v>
      </c>
      <c r="Z27" s="129">
        <v>110</v>
      </c>
      <c r="AC27" s="114"/>
      <c r="AD27" s="114"/>
      <c r="AE27" s="114"/>
    </row>
    <row r="28" spans="1:31" ht="12.75" customHeight="1">
      <c r="A28" s="27" t="s">
        <v>69</v>
      </c>
      <c r="B28" s="186">
        <v>0</v>
      </c>
      <c r="C28" s="186">
        <v>0</v>
      </c>
      <c r="D28" s="186">
        <v>0</v>
      </c>
      <c r="E28" s="186">
        <v>0</v>
      </c>
      <c r="F28" s="186">
        <v>0</v>
      </c>
      <c r="G28" s="186">
        <v>0</v>
      </c>
      <c r="H28" s="108">
        <v>0</v>
      </c>
      <c r="I28" s="108">
        <v>0</v>
      </c>
      <c r="J28" s="180">
        <v>0</v>
      </c>
      <c r="K28" s="180">
        <v>0</v>
      </c>
      <c r="L28" s="79">
        <v>0</v>
      </c>
      <c r="M28" s="51">
        <v>0</v>
      </c>
      <c r="N28" s="160">
        <v>0</v>
      </c>
      <c r="O28" s="51">
        <v>0</v>
      </c>
      <c r="P28" s="160">
        <v>0</v>
      </c>
      <c r="Q28" s="53">
        <v>0</v>
      </c>
      <c r="R28" s="160">
        <v>0</v>
      </c>
      <c r="S28" s="51">
        <v>0</v>
      </c>
      <c r="T28" s="160">
        <v>0</v>
      </c>
      <c r="U28" s="79">
        <v>0</v>
      </c>
      <c r="V28" s="108">
        <v>0</v>
      </c>
      <c r="W28" s="108">
        <v>0</v>
      </c>
      <c r="X28" s="129">
        <v>0</v>
      </c>
      <c r="Y28" s="129">
        <v>0</v>
      </c>
      <c r="Z28" s="129">
        <v>0</v>
      </c>
      <c r="AC28" s="114"/>
      <c r="AD28" s="114"/>
      <c r="AE28" s="114"/>
    </row>
    <row r="29" spans="1:31" ht="12.75" customHeight="1">
      <c r="A29" s="27" t="s">
        <v>70</v>
      </c>
      <c r="B29" s="186">
        <v>1913</v>
      </c>
      <c r="C29" s="186">
        <v>1949</v>
      </c>
      <c r="D29" s="186">
        <v>2285</v>
      </c>
      <c r="E29" s="186">
        <v>2156</v>
      </c>
      <c r="F29" s="186">
        <v>62</v>
      </c>
      <c r="G29" s="186">
        <v>2617</v>
      </c>
      <c r="H29" s="186">
        <v>2678</v>
      </c>
      <c r="I29" s="186">
        <v>2744</v>
      </c>
      <c r="J29" s="79">
        <v>2720</v>
      </c>
      <c r="K29" s="79">
        <v>2784</v>
      </c>
      <c r="L29" s="79">
        <v>2773</v>
      </c>
      <c r="M29" s="51">
        <v>2796</v>
      </c>
      <c r="N29" s="160">
        <v>2811</v>
      </c>
      <c r="O29" s="51">
        <v>2819</v>
      </c>
      <c r="P29" s="160">
        <v>2703</v>
      </c>
      <c r="Q29" s="53">
        <v>2742</v>
      </c>
      <c r="R29" s="160">
        <v>2624</v>
      </c>
      <c r="S29" s="51">
        <v>3000</v>
      </c>
      <c r="T29" s="160">
        <v>2980</v>
      </c>
      <c r="U29" s="79">
        <v>2978</v>
      </c>
      <c r="V29" s="108">
        <v>2465</v>
      </c>
      <c r="W29" s="108">
        <v>2443</v>
      </c>
      <c r="X29" s="129">
        <v>2395</v>
      </c>
      <c r="Y29" s="129">
        <v>2374</v>
      </c>
      <c r="Z29" s="129">
        <v>2365</v>
      </c>
      <c r="AC29" s="114"/>
      <c r="AD29" s="114"/>
      <c r="AE29" s="114"/>
    </row>
    <row r="30" spans="1:31" ht="12.75" customHeight="1">
      <c r="A30" s="27" t="s">
        <v>71</v>
      </c>
      <c r="B30" s="186">
        <v>28</v>
      </c>
      <c r="C30" s="186">
        <v>28</v>
      </c>
      <c r="D30" s="186">
        <v>30</v>
      </c>
      <c r="E30" s="186">
        <v>27</v>
      </c>
      <c r="F30" s="186">
        <v>68</v>
      </c>
      <c r="G30" s="186">
        <v>32</v>
      </c>
      <c r="H30" s="186">
        <v>32</v>
      </c>
      <c r="I30" s="186">
        <v>32</v>
      </c>
      <c r="J30" s="79">
        <v>32</v>
      </c>
      <c r="K30" s="79">
        <v>32</v>
      </c>
      <c r="L30" s="79">
        <v>32</v>
      </c>
      <c r="M30" s="51">
        <v>32</v>
      </c>
      <c r="N30" s="160">
        <v>31</v>
      </c>
      <c r="O30" s="51">
        <v>31</v>
      </c>
      <c r="P30" s="160">
        <v>31</v>
      </c>
      <c r="Q30" s="53">
        <v>31</v>
      </c>
      <c r="R30" s="160">
        <v>31</v>
      </c>
      <c r="S30" s="51">
        <v>30</v>
      </c>
      <c r="T30" s="160">
        <v>30</v>
      </c>
      <c r="U30" s="79">
        <v>30</v>
      </c>
      <c r="V30" s="108">
        <v>28</v>
      </c>
      <c r="W30" s="108">
        <v>26</v>
      </c>
      <c r="X30" s="129">
        <v>25</v>
      </c>
      <c r="Y30" s="129">
        <v>25</v>
      </c>
      <c r="Z30" s="129">
        <v>25</v>
      </c>
      <c r="AB30" s="7" t="s">
        <v>121</v>
      </c>
      <c r="AC30" s="114"/>
      <c r="AD30" s="114"/>
      <c r="AE30" s="114"/>
    </row>
    <row r="31" spans="1:31" ht="12.75" customHeight="1">
      <c r="A31" s="27" t="s">
        <v>72</v>
      </c>
      <c r="B31" s="186">
        <v>117</v>
      </c>
      <c r="C31" s="186">
        <v>109</v>
      </c>
      <c r="D31" s="186">
        <v>126</v>
      </c>
      <c r="E31" s="186">
        <v>102</v>
      </c>
      <c r="F31" s="186">
        <v>121</v>
      </c>
      <c r="G31" s="186">
        <v>127</v>
      </c>
      <c r="H31" s="186">
        <v>127</v>
      </c>
      <c r="I31" s="186">
        <v>117</v>
      </c>
      <c r="J31" s="79">
        <v>118</v>
      </c>
      <c r="K31" s="79">
        <v>117</v>
      </c>
      <c r="L31" s="79">
        <v>90</v>
      </c>
      <c r="M31" s="51">
        <v>120</v>
      </c>
      <c r="N31" s="160">
        <v>118</v>
      </c>
      <c r="O31" s="51">
        <v>118</v>
      </c>
      <c r="P31" s="160">
        <v>120</v>
      </c>
      <c r="Q31" s="53">
        <v>97</v>
      </c>
      <c r="R31" s="160">
        <v>120</v>
      </c>
      <c r="S31" s="51">
        <v>121</v>
      </c>
      <c r="T31" s="160">
        <v>118</v>
      </c>
      <c r="U31" s="79">
        <v>120</v>
      </c>
      <c r="V31" s="108">
        <v>97</v>
      </c>
      <c r="W31" s="108">
        <v>97</v>
      </c>
      <c r="X31" s="129">
        <v>97</v>
      </c>
      <c r="Y31" s="129">
        <v>98</v>
      </c>
      <c r="Z31" s="129">
        <v>98</v>
      </c>
      <c r="AC31" s="114"/>
      <c r="AD31" s="114"/>
      <c r="AE31" s="114"/>
    </row>
    <row r="32" spans="1:31" ht="12.75" customHeight="1">
      <c r="A32" s="27" t="s">
        <v>73</v>
      </c>
      <c r="B32" s="186">
        <v>0</v>
      </c>
      <c r="C32" s="186">
        <v>0</v>
      </c>
      <c r="D32" s="186">
        <v>0</v>
      </c>
      <c r="E32" s="186">
        <v>0</v>
      </c>
      <c r="F32" s="186">
        <v>0</v>
      </c>
      <c r="G32" s="186">
        <v>0</v>
      </c>
      <c r="H32" s="108">
        <v>0</v>
      </c>
      <c r="I32" s="108">
        <v>0</v>
      </c>
      <c r="J32" s="180">
        <v>0</v>
      </c>
      <c r="K32" s="180">
        <v>0</v>
      </c>
      <c r="L32" s="79">
        <v>0</v>
      </c>
      <c r="M32" s="51">
        <v>0</v>
      </c>
      <c r="N32" s="160">
        <v>0</v>
      </c>
      <c r="O32" s="51">
        <v>0</v>
      </c>
      <c r="P32" s="160">
        <v>0</v>
      </c>
      <c r="Q32" s="53">
        <v>0</v>
      </c>
      <c r="R32" s="160">
        <v>0</v>
      </c>
      <c r="S32" s="51">
        <v>0</v>
      </c>
      <c r="T32" s="160">
        <v>0</v>
      </c>
      <c r="U32" s="79">
        <v>0</v>
      </c>
      <c r="V32" s="108">
        <v>0</v>
      </c>
      <c r="W32" s="108">
        <v>0</v>
      </c>
      <c r="X32" s="129">
        <v>0</v>
      </c>
      <c r="Y32" s="129">
        <v>0</v>
      </c>
      <c r="Z32" s="129">
        <v>0</v>
      </c>
      <c r="AC32" s="114"/>
      <c r="AD32" s="115"/>
      <c r="AE32" s="115"/>
    </row>
    <row r="33" spans="1:31" ht="12.75" customHeight="1">
      <c r="A33" s="27" t="s">
        <v>74</v>
      </c>
      <c r="B33" s="186">
        <v>0</v>
      </c>
      <c r="C33" s="186">
        <v>0</v>
      </c>
      <c r="D33" s="186">
        <v>0</v>
      </c>
      <c r="E33" s="186">
        <v>0</v>
      </c>
      <c r="F33" s="186">
        <v>0</v>
      </c>
      <c r="G33" s="186">
        <v>0</v>
      </c>
      <c r="H33" s="108">
        <v>0</v>
      </c>
      <c r="I33" s="108">
        <v>0</v>
      </c>
      <c r="J33" s="180">
        <v>0</v>
      </c>
      <c r="K33" s="180">
        <v>0</v>
      </c>
      <c r="L33" s="79">
        <v>0</v>
      </c>
      <c r="M33" s="51">
        <v>0</v>
      </c>
      <c r="N33" s="160">
        <v>0</v>
      </c>
      <c r="O33" s="51">
        <v>0</v>
      </c>
      <c r="P33" s="160">
        <v>0</v>
      </c>
      <c r="Q33" s="53">
        <v>0</v>
      </c>
      <c r="R33" s="160">
        <v>0</v>
      </c>
      <c r="S33" s="51">
        <v>0</v>
      </c>
      <c r="T33" s="160">
        <v>0</v>
      </c>
      <c r="U33" s="79">
        <v>0</v>
      </c>
      <c r="V33" s="108">
        <v>0</v>
      </c>
      <c r="W33" s="108">
        <v>0</v>
      </c>
      <c r="X33" s="129">
        <v>0</v>
      </c>
      <c r="Y33" s="129">
        <v>0</v>
      </c>
      <c r="Z33" s="129">
        <v>0</v>
      </c>
      <c r="AC33" s="115"/>
      <c r="AD33" s="114"/>
      <c r="AE33" s="114"/>
    </row>
    <row r="34" spans="1:31" ht="12.75" customHeight="1">
      <c r="A34" s="27" t="s">
        <v>75</v>
      </c>
      <c r="B34" s="186">
        <v>25617</v>
      </c>
      <c r="C34" s="186">
        <v>21478</v>
      </c>
      <c r="D34" s="186">
        <v>25768</v>
      </c>
      <c r="E34" s="186">
        <v>25112</v>
      </c>
      <c r="F34" s="186">
        <v>15464</v>
      </c>
      <c r="G34" s="186">
        <v>27765</v>
      </c>
      <c r="H34" s="186">
        <v>28339</v>
      </c>
      <c r="I34" s="186">
        <v>29094</v>
      </c>
      <c r="J34" s="79">
        <v>28966</v>
      </c>
      <c r="K34" s="79">
        <v>29454</v>
      </c>
      <c r="L34" s="79">
        <v>29180</v>
      </c>
      <c r="M34" s="51">
        <v>30031</v>
      </c>
      <c r="N34" s="160">
        <v>30176</v>
      </c>
      <c r="O34" s="51">
        <v>30490</v>
      </c>
      <c r="P34" s="160">
        <v>30758</v>
      </c>
      <c r="Q34" s="53">
        <v>30563</v>
      </c>
      <c r="R34" s="160">
        <v>30611</v>
      </c>
      <c r="S34" s="51">
        <v>31214</v>
      </c>
      <c r="T34" s="160">
        <v>31513</v>
      </c>
      <c r="U34" s="79">
        <v>31991</v>
      </c>
      <c r="V34" s="108">
        <v>30413</v>
      </c>
      <c r="W34" s="108">
        <v>31186</v>
      </c>
      <c r="X34" s="129">
        <v>32463</v>
      </c>
      <c r="Y34" s="129">
        <v>33400</v>
      </c>
      <c r="Z34" s="129">
        <v>34874</v>
      </c>
      <c r="AC34" s="114"/>
      <c r="AD34" s="114"/>
      <c r="AE34" s="114"/>
    </row>
    <row r="35" spans="1:31" ht="12.75" customHeight="1">
      <c r="A35" s="27" t="s">
        <v>76</v>
      </c>
      <c r="B35" s="186">
        <v>4</v>
      </c>
      <c r="C35" s="186">
        <v>4</v>
      </c>
      <c r="D35" s="186">
        <v>5</v>
      </c>
      <c r="E35" s="186">
        <v>5</v>
      </c>
      <c r="F35" s="186">
        <v>0</v>
      </c>
      <c r="G35" s="186">
        <v>5</v>
      </c>
      <c r="H35" s="186">
        <v>4</v>
      </c>
      <c r="I35" s="186">
        <v>5</v>
      </c>
      <c r="J35" s="79">
        <v>4</v>
      </c>
      <c r="K35" s="79">
        <v>5</v>
      </c>
      <c r="L35" s="79">
        <v>5</v>
      </c>
      <c r="M35" s="51">
        <v>5</v>
      </c>
      <c r="N35" s="160">
        <v>5</v>
      </c>
      <c r="O35" s="51">
        <v>6</v>
      </c>
      <c r="P35" s="160">
        <v>6</v>
      </c>
      <c r="Q35" s="53">
        <v>6</v>
      </c>
      <c r="R35" s="160">
        <v>6</v>
      </c>
      <c r="S35" s="51">
        <v>6</v>
      </c>
      <c r="T35" s="160">
        <v>6</v>
      </c>
      <c r="U35" s="79">
        <v>6</v>
      </c>
      <c r="V35" s="108">
        <v>6</v>
      </c>
      <c r="W35" s="108">
        <v>6</v>
      </c>
      <c r="X35" s="129">
        <v>6</v>
      </c>
      <c r="Y35" s="129">
        <v>6</v>
      </c>
      <c r="Z35" s="129">
        <v>6</v>
      </c>
      <c r="AC35" s="114"/>
      <c r="AD35" s="115"/>
      <c r="AE35" s="115"/>
    </row>
    <row r="36" spans="1:31" ht="12.75" customHeight="1">
      <c r="A36" s="27" t="s">
        <v>77</v>
      </c>
      <c r="B36" s="186">
        <v>0</v>
      </c>
      <c r="C36" s="186">
        <v>0</v>
      </c>
      <c r="D36" s="186">
        <v>0</v>
      </c>
      <c r="E36" s="186">
        <v>0</v>
      </c>
      <c r="F36" s="186">
        <v>0</v>
      </c>
      <c r="G36" s="186">
        <v>0</v>
      </c>
      <c r="H36" s="108">
        <v>0</v>
      </c>
      <c r="I36" s="108">
        <v>0</v>
      </c>
      <c r="J36" s="180">
        <v>0</v>
      </c>
      <c r="K36" s="180">
        <v>0</v>
      </c>
      <c r="L36" s="79">
        <v>0</v>
      </c>
      <c r="M36" s="51">
        <v>0</v>
      </c>
      <c r="N36" s="160">
        <v>0</v>
      </c>
      <c r="O36" s="51">
        <v>0</v>
      </c>
      <c r="P36" s="160">
        <v>0</v>
      </c>
      <c r="Q36" s="53">
        <v>0</v>
      </c>
      <c r="R36" s="160">
        <v>0</v>
      </c>
      <c r="S36" s="51">
        <v>0</v>
      </c>
      <c r="T36" s="160">
        <v>0</v>
      </c>
      <c r="U36" s="79">
        <v>0</v>
      </c>
      <c r="V36" s="108">
        <v>0</v>
      </c>
      <c r="W36" s="108">
        <v>0</v>
      </c>
      <c r="X36" s="129">
        <v>0</v>
      </c>
      <c r="Y36" s="129">
        <v>0</v>
      </c>
      <c r="Z36" s="129">
        <v>0</v>
      </c>
      <c r="AC36" s="115"/>
      <c r="AD36" s="114"/>
      <c r="AE36" s="114"/>
    </row>
    <row r="37" spans="1:31" ht="12.75" customHeight="1">
      <c r="A37" s="27" t="s">
        <v>78</v>
      </c>
      <c r="B37" s="186">
        <v>680</v>
      </c>
      <c r="C37" s="186">
        <v>634</v>
      </c>
      <c r="D37" s="186">
        <v>773</v>
      </c>
      <c r="E37" s="186">
        <v>746</v>
      </c>
      <c r="F37" s="186">
        <v>0</v>
      </c>
      <c r="G37" s="186">
        <v>961</v>
      </c>
      <c r="H37" s="186">
        <v>989</v>
      </c>
      <c r="I37" s="186">
        <v>1068</v>
      </c>
      <c r="J37" s="79">
        <v>1049</v>
      </c>
      <c r="K37" s="79">
        <v>1211</v>
      </c>
      <c r="L37" s="79">
        <v>1301</v>
      </c>
      <c r="M37" s="51">
        <v>1442</v>
      </c>
      <c r="N37" s="160">
        <v>1634</v>
      </c>
      <c r="O37" s="51">
        <v>1874</v>
      </c>
      <c r="P37" s="160">
        <v>1634</v>
      </c>
      <c r="Q37" s="53">
        <v>2255</v>
      </c>
      <c r="R37" s="160">
        <v>2431</v>
      </c>
      <c r="S37" s="51">
        <v>2701</v>
      </c>
      <c r="T37" s="160">
        <v>2930</v>
      </c>
      <c r="U37" s="79">
        <v>3100</v>
      </c>
      <c r="V37" s="108">
        <v>2785</v>
      </c>
      <c r="W37" s="108">
        <f>2930+1</f>
        <v>2931</v>
      </c>
      <c r="X37" s="129">
        <v>3068</v>
      </c>
      <c r="Y37" s="129">
        <v>3329</v>
      </c>
      <c r="Z37" s="129">
        <v>3408</v>
      </c>
      <c r="AC37" s="114"/>
      <c r="AD37" s="115"/>
      <c r="AE37" s="115"/>
    </row>
    <row r="38" spans="1:31" ht="12.75" customHeight="1">
      <c r="A38" s="27" t="s">
        <v>79</v>
      </c>
      <c r="B38" s="186">
        <v>373</v>
      </c>
      <c r="C38" s="186">
        <v>393</v>
      </c>
      <c r="D38" s="186">
        <v>464</v>
      </c>
      <c r="E38" s="186">
        <v>495</v>
      </c>
      <c r="F38" s="186">
        <v>0</v>
      </c>
      <c r="G38" s="186">
        <v>543</v>
      </c>
      <c r="H38" s="186">
        <v>545</v>
      </c>
      <c r="I38" s="186">
        <v>565</v>
      </c>
      <c r="J38" s="79">
        <v>561</v>
      </c>
      <c r="K38" s="79">
        <v>582</v>
      </c>
      <c r="L38" s="79">
        <v>585</v>
      </c>
      <c r="M38" s="51">
        <v>583</v>
      </c>
      <c r="N38" s="160">
        <v>586</v>
      </c>
      <c r="O38" s="51">
        <v>589</v>
      </c>
      <c r="P38" s="160">
        <v>594</v>
      </c>
      <c r="Q38" s="53">
        <v>599</v>
      </c>
      <c r="R38" s="160">
        <v>598</v>
      </c>
      <c r="S38" s="51">
        <v>598</v>
      </c>
      <c r="T38" s="160">
        <v>604</v>
      </c>
      <c r="U38" s="79">
        <v>603</v>
      </c>
      <c r="V38" s="108">
        <v>580</v>
      </c>
      <c r="W38" s="108">
        <v>583</v>
      </c>
      <c r="X38" s="129">
        <v>588</v>
      </c>
      <c r="Y38" s="129">
        <v>607</v>
      </c>
      <c r="Z38" s="129">
        <v>626</v>
      </c>
      <c r="AC38" s="115"/>
      <c r="AD38" s="114"/>
      <c r="AE38" s="114"/>
    </row>
    <row r="39" spans="1:31" ht="12.75" customHeight="1">
      <c r="A39" s="27" t="s">
        <v>80</v>
      </c>
      <c r="B39" s="186">
        <v>342</v>
      </c>
      <c r="C39" s="186">
        <v>332</v>
      </c>
      <c r="D39" s="186">
        <v>352</v>
      </c>
      <c r="E39" s="186">
        <v>335</v>
      </c>
      <c r="F39" s="186">
        <v>0</v>
      </c>
      <c r="G39" s="186">
        <v>359</v>
      </c>
      <c r="H39" s="186">
        <v>362</v>
      </c>
      <c r="I39" s="186">
        <v>383</v>
      </c>
      <c r="J39" s="79">
        <v>383</v>
      </c>
      <c r="K39" s="79">
        <v>407</v>
      </c>
      <c r="L39" s="79">
        <v>383</v>
      </c>
      <c r="M39" s="51">
        <v>441</v>
      </c>
      <c r="N39" s="160">
        <v>443</v>
      </c>
      <c r="O39" s="51">
        <v>469</v>
      </c>
      <c r="P39" s="160">
        <v>482</v>
      </c>
      <c r="Q39" s="53">
        <v>482</v>
      </c>
      <c r="R39" s="160">
        <v>481</v>
      </c>
      <c r="S39" s="51">
        <v>489</v>
      </c>
      <c r="T39" s="160">
        <v>487</v>
      </c>
      <c r="U39" s="79">
        <v>493</v>
      </c>
      <c r="V39" s="108">
        <v>463</v>
      </c>
      <c r="W39" s="108">
        <v>457</v>
      </c>
      <c r="X39" s="129">
        <v>455</v>
      </c>
      <c r="Y39" s="129">
        <v>462</v>
      </c>
      <c r="Z39" s="129">
        <v>472</v>
      </c>
      <c r="AC39" s="114"/>
      <c r="AD39" s="114"/>
      <c r="AE39" s="114"/>
    </row>
    <row r="40" spans="1:31" ht="12.75" customHeight="1">
      <c r="A40" s="27" t="s">
        <v>81</v>
      </c>
      <c r="B40" s="186">
        <v>0</v>
      </c>
      <c r="C40" s="186">
        <v>0</v>
      </c>
      <c r="D40" s="186">
        <v>0</v>
      </c>
      <c r="E40" s="186">
        <v>0</v>
      </c>
      <c r="F40" s="186">
        <v>0</v>
      </c>
      <c r="G40" s="186">
        <v>0</v>
      </c>
      <c r="H40" s="108">
        <v>0</v>
      </c>
      <c r="I40" s="108">
        <v>0</v>
      </c>
      <c r="J40" s="180">
        <v>0</v>
      </c>
      <c r="K40" s="180">
        <v>0</v>
      </c>
      <c r="L40" s="79">
        <v>0</v>
      </c>
      <c r="M40" s="51">
        <v>0</v>
      </c>
      <c r="N40" s="160">
        <v>0</v>
      </c>
      <c r="O40" s="51">
        <v>0</v>
      </c>
      <c r="P40" s="160">
        <v>0</v>
      </c>
      <c r="Q40" s="53">
        <v>0</v>
      </c>
      <c r="R40" s="160">
        <v>0</v>
      </c>
      <c r="S40" s="51">
        <v>0</v>
      </c>
      <c r="T40" s="160">
        <v>0</v>
      </c>
      <c r="U40" s="79">
        <v>0</v>
      </c>
      <c r="V40" s="108">
        <v>0</v>
      </c>
      <c r="W40" s="108">
        <v>0</v>
      </c>
      <c r="X40" s="129">
        <v>0</v>
      </c>
      <c r="Y40" s="129">
        <v>0</v>
      </c>
      <c r="Z40" s="129">
        <v>0</v>
      </c>
      <c r="AC40" s="114"/>
      <c r="AD40" s="114"/>
      <c r="AE40" s="114"/>
    </row>
    <row r="41" spans="1:31" ht="12.75" customHeight="1">
      <c r="A41" s="27" t="s">
        <v>82</v>
      </c>
      <c r="B41" s="186">
        <v>133</v>
      </c>
      <c r="C41" s="186">
        <v>135</v>
      </c>
      <c r="D41" s="186">
        <v>147</v>
      </c>
      <c r="E41" s="186">
        <v>145</v>
      </c>
      <c r="F41" s="186">
        <v>0</v>
      </c>
      <c r="G41" s="186">
        <v>159</v>
      </c>
      <c r="H41" s="186">
        <v>159</v>
      </c>
      <c r="I41" s="186">
        <v>159</v>
      </c>
      <c r="J41" s="79">
        <v>159</v>
      </c>
      <c r="K41" s="79">
        <v>167</v>
      </c>
      <c r="L41" s="79">
        <v>167</v>
      </c>
      <c r="M41" s="51">
        <v>176</v>
      </c>
      <c r="N41" s="160">
        <v>186</v>
      </c>
      <c r="O41" s="51">
        <v>208</v>
      </c>
      <c r="P41" s="160">
        <v>207</v>
      </c>
      <c r="Q41" s="53">
        <v>0</v>
      </c>
      <c r="R41" s="160">
        <v>214</v>
      </c>
      <c r="S41" s="51">
        <v>216</v>
      </c>
      <c r="T41" s="160">
        <v>216</v>
      </c>
      <c r="U41" s="79">
        <v>215</v>
      </c>
      <c r="V41" s="108">
        <v>213</v>
      </c>
      <c r="W41" s="108">
        <v>208</v>
      </c>
      <c r="X41" s="129">
        <v>207</v>
      </c>
      <c r="Y41" s="129">
        <v>204</v>
      </c>
      <c r="Z41" s="129">
        <v>214</v>
      </c>
      <c r="AC41" s="114"/>
      <c r="AD41" s="114"/>
      <c r="AE41" s="114"/>
    </row>
    <row r="42" spans="1:31" ht="12.75" customHeight="1">
      <c r="A42" s="27" t="s">
        <v>83</v>
      </c>
      <c r="B42" s="186">
        <v>0</v>
      </c>
      <c r="C42" s="186">
        <v>0</v>
      </c>
      <c r="D42" s="186">
        <v>0</v>
      </c>
      <c r="E42" s="186">
        <v>0</v>
      </c>
      <c r="F42" s="186">
        <v>0</v>
      </c>
      <c r="G42" s="186">
        <v>0</v>
      </c>
      <c r="H42" s="108">
        <v>0</v>
      </c>
      <c r="I42" s="108">
        <v>0</v>
      </c>
      <c r="J42" s="180">
        <v>0</v>
      </c>
      <c r="K42" s="180">
        <v>0</v>
      </c>
      <c r="L42" s="79">
        <v>0</v>
      </c>
      <c r="M42" s="51">
        <v>0</v>
      </c>
      <c r="N42" s="160">
        <v>0</v>
      </c>
      <c r="O42" s="51">
        <v>0</v>
      </c>
      <c r="P42" s="160">
        <v>0</v>
      </c>
      <c r="Q42" s="53">
        <v>0</v>
      </c>
      <c r="R42" s="160">
        <v>0</v>
      </c>
      <c r="S42" s="51">
        <v>0</v>
      </c>
      <c r="T42" s="160">
        <v>0</v>
      </c>
      <c r="U42" s="79">
        <v>0</v>
      </c>
      <c r="V42" s="108">
        <v>0</v>
      </c>
      <c r="W42" s="108">
        <v>0</v>
      </c>
      <c r="X42" s="129">
        <v>0</v>
      </c>
      <c r="Y42" s="129">
        <v>0</v>
      </c>
      <c r="Z42" s="129">
        <v>0</v>
      </c>
      <c r="AC42" s="114"/>
      <c r="AD42" s="114"/>
      <c r="AE42" s="114"/>
    </row>
    <row r="43" spans="1:31" ht="12.75" customHeight="1">
      <c r="A43" s="27" t="s">
        <v>84</v>
      </c>
      <c r="B43" s="186">
        <v>0</v>
      </c>
      <c r="C43" s="186">
        <v>0</v>
      </c>
      <c r="D43" s="186">
        <v>0</v>
      </c>
      <c r="E43" s="186">
        <v>0</v>
      </c>
      <c r="F43" s="186">
        <v>0</v>
      </c>
      <c r="G43" s="186">
        <v>0</v>
      </c>
      <c r="H43" s="108">
        <v>0</v>
      </c>
      <c r="I43" s="108">
        <v>0</v>
      </c>
      <c r="J43" s="180">
        <v>0</v>
      </c>
      <c r="K43" s="180">
        <v>0</v>
      </c>
      <c r="L43" s="79">
        <v>0</v>
      </c>
      <c r="M43" s="51">
        <v>0</v>
      </c>
      <c r="N43" s="160">
        <v>0</v>
      </c>
      <c r="O43" s="51">
        <v>0</v>
      </c>
      <c r="P43" s="160">
        <v>0</v>
      </c>
      <c r="Q43" s="53">
        <v>0</v>
      </c>
      <c r="R43" s="160">
        <v>0</v>
      </c>
      <c r="S43" s="51">
        <v>0</v>
      </c>
      <c r="T43" s="160">
        <v>0</v>
      </c>
      <c r="U43" s="79">
        <v>0</v>
      </c>
      <c r="V43" s="108">
        <v>0</v>
      </c>
      <c r="W43" s="108">
        <v>0</v>
      </c>
      <c r="X43" s="129">
        <v>0</v>
      </c>
      <c r="Y43" s="129">
        <v>0</v>
      </c>
      <c r="Z43" s="129">
        <v>0</v>
      </c>
      <c r="AC43" s="114"/>
      <c r="AD43" s="114"/>
      <c r="AE43" s="114"/>
    </row>
    <row r="44" spans="1:31" ht="12.75" customHeight="1">
      <c r="A44" s="27" t="s">
        <v>85</v>
      </c>
      <c r="B44" s="186">
        <v>66</v>
      </c>
      <c r="C44" s="186">
        <v>63</v>
      </c>
      <c r="D44" s="186">
        <v>66</v>
      </c>
      <c r="E44" s="186">
        <v>65</v>
      </c>
      <c r="F44" s="186">
        <v>0</v>
      </c>
      <c r="G44" s="186">
        <v>70</v>
      </c>
      <c r="H44" s="186">
        <v>71</v>
      </c>
      <c r="I44" s="186">
        <v>76</v>
      </c>
      <c r="J44" s="79">
        <v>74</v>
      </c>
      <c r="K44" s="79">
        <v>78</v>
      </c>
      <c r="L44" s="79">
        <v>80</v>
      </c>
      <c r="M44" s="51">
        <v>85</v>
      </c>
      <c r="N44" s="160">
        <v>85</v>
      </c>
      <c r="O44" s="51">
        <v>87</v>
      </c>
      <c r="P44" s="160">
        <v>85</v>
      </c>
      <c r="Q44" s="53">
        <v>84</v>
      </c>
      <c r="R44" s="160">
        <v>86</v>
      </c>
      <c r="S44" s="51">
        <v>87</v>
      </c>
      <c r="T44" s="160">
        <v>85</v>
      </c>
      <c r="U44" s="79">
        <v>84</v>
      </c>
      <c r="V44" s="108">
        <v>68</v>
      </c>
      <c r="W44" s="108">
        <v>70</v>
      </c>
      <c r="X44" s="129">
        <v>69</v>
      </c>
      <c r="Y44" s="129">
        <v>66</v>
      </c>
      <c r="Z44" s="129">
        <v>61</v>
      </c>
      <c r="AC44" s="114"/>
      <c r="AD44" s="115"/>
      <c r="AE44" s="115"/>
    </row>
    <row r="45" spans="1:31" ht="12.75" customHeight="1">
      <c r="A45" s="27" t="s">
        <v>86</v>
      </c>
      <c r="B45" s="186">
        <v>8</v>
      </c>
      <c r="C45" s="186">
        <v>8</v>
      </c>
      <c r="D45" s="186">
        <v>9</v>
      </c>
      <c r="E45" s="186">
        <v>9</v>
      </c>
      <c r="F45" s="186">
        <v>9</v>
      </c>
      <c r="G45" s="186">
        <v>9</v>
      </c>
      <c r="H45" s="186">
        <v>9</v>
      </c>
      <c r="I45" s="186">
        <v>9</v>
      </c>
      <c r="J45" s="79">
        <v>9</v>
      </c>
      <c r="K45" s="79">
        <v>10</v>
      </c>
      <c r="L45" s="79">
        <v>10</v>
      </c>
      <c r="M45" s="51">
        <v>10</v>
      </c>
      <c r="N45" s="160">
        <v>10</v>
      </c>
      <c r="O45" s="51">
        <v>10</v>
      </c>
      <c r="P45" s="160">
        <v>10</v>
      </c>
      <c r="Q45" s="53">
        <v>11</v>
      </c>
      <c r="R45" s="160">
        <v>12</v>
      </c>
      <c r="S45" s="51">
        <v>12</v>
      </c>
      <c r="T45" s="160">
        <v>12</v>
      </c>
      <c r="U45" s="79">
        <v>12</v>
      </c>
      <c r="V45" s="108">
        <v>9</v>
      </c>
      <c r="W45" s="108">
        <v>0</v>
      </c>
      <c r="X45" s="129">
        <v>0</v>
      </c>
      <c r="Y45" s="129">
        <v>0</v>
      </c>
      <c r="Z45" s="129">
        <v>0</v>
      </c>
      <c r="AC45" s="115"/>
      <c r="AD45" s="114"/>
      <c r="AE45" s="114"/>
    </row>
    <row r="46" spans="1:31" ht="12.75" customHeight="1">
      <c r="A46" s="27" t="s">
        <v>87</v>
      </c>
      <c r="B46" s="186">
        <v>293</v>
      </c>
      <c r="C46" s="186">
        <v>296</v>
      </c>
      <c r="D46" s="186">
        <v>332</v>
      </c>
      <c r="E46" s="186">
        <v>332</v>
      </c>
      <c r="F46" s="186">
        <v>0</v>
      </c>
      <c r="G46" s="186">
        <v>395</v>
      </c>
      <c r="H46" s="186">
        <v>407</v>
      </c>
      <c r="I46" s="186">
        <v>421</v>
      </c>
      <c r="J46" s="79">
        <v>411</v>
      </c>
      <c r="K46" s="79">
        <v>478</v>
      </c>
      <c r="L46" s="79">
        <v>443</v>
      </c>
      <c r="M46" s="51">
        <v>535</v>
      </c>
      <c r="N46" s="160">
        <v>552</v>
      </c>
      <c r="O46" s="51">
        <v>556</v>
      </c>
      <c r="P46" s="160">
        <v>561</v>
      </c>
      <c r="Q46" s="53">
        <v>561</v>
      </c>
      <c r="R46" s="160">
        <v>555</v>
      </c>
      <c r="S46" s="51">
        <v>544</v>
      </c>
      <c r="T46" s="160">
        <v>545</v>
      </c>
      <c r="U46" s="79">
        <v>548</v>
      </c>
      <c r="V46" s="108">
        <v>544</v>
      </c>
      <c r="W46" s="108">
        <v>546</v>
      </c>
      <c r="X46" s="129">
        <v>548</v>
      </c>
      <c r="Y46" s="129">
        <v>543</v>
      </c>
      <c r="Z46" s="129">
        <v>541</v>
      </c>
      <c r="AC46" s="114"/>
      <c r="AD46" s="114"/>
      <c r="AE46" s="114"/>
    </row>
    <row r="47" spans="1:31" ht="12.75" customHeight="1">
      <c r="A47" s="27" t="s">
        <v>88</v>
      </c>
      <c r="B47" s="186">
        <v>3189</v>
      </c>
      <c r="C47" s="186">
        <v>3330</v>
      </c>
      <c r="D47" s="186">
        <v>3935</v>
      </c>
      <c r="E47" s="186">
        <v>3745</v>
      </c>
      <c r="F47" s="186">
        <v>1095</v>
      </c>
      <c r="G47" s="186">
        <v>4702</v>
      </c>
      <c r="H47" s="186">
        <v>4702</v>
      </c>
      <c r="I47" s="186">
        <v>6852</v>
      </c>
      <c r="J47" s="79">
        <v>6593</v>
      </c>
      <c r="K47" s="79">
        <v>7260</v>
      </c>
      <c r="L47" s="79">
        <v>7490</v>
      </c>
      <c r="M47" s="51">
        <v>8011</v>
      </c>
      <c r="N47" s="160">
        <v>8459</v>
      </c>
      <c r="O47" s="51">
        <v>8909</v>
      </c>
      <c r="P47" s="160">
        <v>8952</v>
      </c>
      <c r="Q47" s="53">
        <v>8879</v>
      </c>
      <c r="R47" s="160">
        <v>8785</v>
      </c>
      <c r="S47" s="51">
        <v>9285</v>
      </c>
      <c r="T47" s="160">
        <v>9183</v>
      </c>
      <c r="U47" s="79">
        <v>9070</v>
      </c>
      <c r="V47" s="108">
        <v>8265</v>
      </c>
      <c r="W47" s="108">
        <v>8352</v>
      </c>
      <c r="X47" s="129">
        <v>8377</v>
      </c>
      <c r="Y47" s="129">
        <v>8382</v>
      </c>
      <c r="Z47" s="129">
        <v>8327</v>
      </c>
      <c r="AC47" s="114"/>
      <c r="AD47" s="115"/>
      <c r="AE47" s="115"/>
    </row>
    <row r="48" spans="1:31" ht="12.75" customHeight="1">
      <c r="A48" s="27" t="s">
        <v>89</v>
      </c>
      <c r="B48" s="186">
        <v>0</v>
      </c>
      <c r="C48" s="186">
        <v>0</v>
      </c>
      <c r="D48" s="186">
        <v>0</v>
      </c>
      <c r="E48" s="186">
        <v>0</v>
      </c>
      <c r="F48" s="186">
        <v>0</v>
      </c>
      <c r="G48" s="186">
        <v>0</v>
      </c>
      <c r="H48" s="108">
        <v>0</v>
      </c>
      <c r="I48" s="108">
        <v>0</v>
      </c>
      <c r="J48" s="180">
        <v>0</v>
      </c>
      <c r="K48" s="180">
        <v>0</v>
      </c>
      <c r="L48" s="79">
        <v>0</v>
      </c>
      <c r="M48" s="51">
        <v>0</v>
      </c>
      <c r="N48" s="160">
        <v>0</v>
      </c>
      <c r="O48" s="51">
        <v>0</v>
      </c>
      <c r="P48" s="160">
        <v>0</v>
      </c>
      <c r="Q48" s="53">
        <v>0</v>
      </c>
      <c r="R48" s="160">
        <v>0</v>
      </c>
      <c r="S48" s="51">
        <v>0</v>
      </c>
      <c r="T48" s="160">
        <v>0</v>
      </c>
      <c r="U48" s="79">
        <v>0</v>
      </c>
      <c r="V48" s="108">
        <v>0</v>
      </c>
      <c r="W48" s="108">
        <v>0</v>
      </c>
      <c r="X48" s="129">
        <v>0</v>
      </c>
      <c r="Y48" s="129">
        <v>0</v>
      </c>
      <c r="Z48" s="129">
        <v>0</v>
      </c>
      <c r="AC48" s="115"/>
      <c r="AD48" s="116"/>
      <c r="AE48" s="116"/>
    </row>
    <row r="49" spans="1:30" ht="12.75" customHeight="1">
      <c r="A49" s="27" t="s">
        <v>90</v>
      </c>
      <c r="B49" s="186">
        <v>16</v>
      </c>
      <c r="C49" s="186">
        <v>16</v>
      </c>
      <c r="D49" s="186">
        <v>15</v>
      </c>
      <c r="E49" s="186">
        <v>15</v>
      </c>
      <c r="F49" s="186">
        <v>15</v>
      </c>
      <c r="G49" s="186">
        <v>15</v>
      </c>
      <c r="H49" s="186">
        <v>15</v>
      </c>
      <c r="I49" s="186">
        <v>18</v>
      </c>
      <c r="J49" s="79">
        <v>17</v>
      </c>
      <c r="K49" s="79">
        <v>18</v>
      </c>
      <c r="L49" s="79">
        <v>18</v>
      </c>
      <c r="M49" s="51">
        <v>18</v>
      </c>
      <c r="N49" s="160">
        <v>18</v>
      </c>
      <c r="O49" s="51">
        <v>18</v>
      </c>
      <c r="P49" s="160">
        <v>18</v>
      </c>
      <c r="Q49" s="53">
        <v>18</v>
      </c>
      <c r="R49" s="160">
        <v>18</v>
      </c>
      <c r="S49" s="51">
        <v>18</v>
      </c>
      <c r="T49" s="160">
        <v>18</v>
      </c>
      <c r="U49" s="79">
        <v>18</v>
      </c>
      <c r="V49" s="108">
        <v>18</v>
      </c>
      <c r="W49" s="108">
        <v>18</v>
      </c>
      <c r="X49" s="129">
        <v>18</v>
      </c>
      <c r="Y49" s="129">
        <v>18</v>
      </c>
      <c r="Z49" s="129">
        <v>18</v>
      </c>
    </row>
    <row r="50" spans="1:30" ht="12.75" customHeight="1">
      <c r="A50" s="27" t="s">
        <v>91</v>
      </c>
      <c r="B50" s="186">
        <v>1</v>
      </c>
      <c r="C50" s="186">
        <v>0</v>
      </c>
      <c r="D50" s="186">
        <v>1</v>
      </c>
      <c r="E50" s="186">
        <v>0</v>
      </c>
      <c r="F50" s="186">
        <v>0</v>
      </c>
      <c r="G50" s="186">
        <v>0</v>
      </c>
      <c r="H50" s="108">
        <v>0</v>
      </c>
      <c r="I50" s="108">
        <v>0</v>
      </c>
      <c r="J50" s="180">
        <v>0</v>
      </c>
      <c r="K50" s="180">
        <v>0</v>
      </c>
      <c r="L50" s="79">
        <v>0</v>
      </c>
      <c r="M50" s="51">
        <v>0</v>
      </c>
      <c r="N50" s="160">
        <v>0</v>
      </c>
      <c r="O50" s="51">
        <v>0</v>
      </c>
      <c r="P50" s="160">
        <v>0</v>
      </c>
      <c r="Q50" s="53">
        <v>0</v>
      </c>
      <c r="R50" s="160">
        <v>0</v>
      </c>
      <c r="S50" s="51">
        <v>0</v>
      </c>
      <c r="T50" s="160">
        <v>0</v>
      </c>
      <c r="U50" s="79">
        <v>0</v>
      </c>
      <c r="V50" s="108">
        <v>0</v>
      </c>
      <c r="W50" s="108">
        <v>0</v>
      </c>
      <c r="X50" s="129">
        <v>0</v>
      </c>
      <c r="Y50" s="129">
        <v>0</v>
      </c>
      <c r="Z50" s="129">
        <v>0</v>
      </c>
      <c r="AD50" s="116"/>
    </row>
    <row r="51" spans="1:30" ht="12.75" customHeight="1">
      <c r="A51" s="27" t="s">
        <v>92</v>
      </c>
      <c r="B51" s="186">
        <v>276</v>
      </c>
      <c r="C51" s="186">
        <v>274</v>
      </c>
      <c r="D51" s="186">
        <v>290</v>
      </c>
      <c r="E51" s="186">
        <v>290</v>
      </c>
      <c r="F51" s="186">
        <v>0</v>
      </c>
      <c r="G51" s="186">
        <v>289</v>
      </c>
      <c r="H51" s="186">
        <v>304</v>
      </c>
      <c r="I51" s="186">
        <v>303</v>
      </c>
      <c r="J51" s="79">
        <v>304</v>
      </c>
      <c r="K51" s="79">
        <v>301</v>
      </c>
      <c r="L51" s="79">
        <v>301</v>
      </c>
      <c r="M51" s="51">
        <v>301</v>
      </c>
      <c r="N51" s="160">
        <v>300</v>
      </c>
      <c r="O51" s="51">
        <v>300</v>
      </c>
      <c r="P51" s="160">
        <v>295</v>
      </c>
      <c r="Q51" s="53">
        <v>287</v>
      </c>
      <c r="R51" s="160">
        <v>291</v>
      </c>
      <c r="S51" s="51">
        <v>285</v>
      </c>
      <c r="T51" s="160">
        <v>283</v>
      </c>
      <c r="U51" s="79">
        <v>282</v>
      </c>
      <c r="V51" s="108">
        <v>281</v>
      </c>
      <c r="W51" s="108">
        <v>281</v>
      </c>
      <c r="X51" s="129">
        <v>279</v>
      </c>
      <c r="Y51" s="129">
        <v>277</v>
      </c>
      <c r="Z51" s="129">
        <v>278</v>
      </c>
    </row>
    <row r="52" spans="1:30" ht="12.75" customHeight="1">
      <c r="A52" s="27" t="s">
        <v>93</v>
      </c>
      <c r="B52" s="186">
        <v>0</v>
      </c>
      <c r="C52" s="186">
        <v>0</v>
      </c>
      <c r="D52" s="186">
        <v>0</v>
      </c>
      <c r="E52" s="186">
        <v>0</v>
      </c>
      <c r="F52" s="186">
        <v>0</v>
      </c>
      <c r="G52" s="186">
        <v>0</v>
      </c>
      <c r="H52" s="108">
        <v>0</v>
      </c>
      <c r="I52" s="108">
        <v>0</v>
      </c>
      <c r="J52" s="180">
        <v>0</v>
      </c>
      <c r="K52" s="180">
        <v>0</v>
      </c>
      <c r="L52" s="79">
        <v>0</v>
      </c>
      <c r="M52" s="51">
        <v>0</v>
      </c>
      <c r="N52" s="160">
        <v>0</v>
      </c>
      <c r="O52" s="51">
        <v>0</v>
      </c>
      <c r="P52" s="160">
        <v>0</v>
      </c>
      <c r="Q52" s="53">
        <v>0</v>
      </c>
      <c r="R52" s="160">
        <v>0</v>
      </c>
      <c r="S52" s="51">
        <v>0</v>
      </c>
      <c r="T52" s="160">
        <v>0</v>
      </c>
      <c r="U52" s="79">
        <v>0</v>
      </c>
      <c r="V52" s="108">
        <v>0</v>
      </c>
      <c r="W52" s="108">
        <v>0</v>
      </c>
      <c r="X52" s="129">
        <v>0</v>
      </c>
      <c r="Y52" s="129">
        <v>0</v>
      </c>
      <c r="Z52" s="129">
        <v>0</v>
      </c>
    </row>
    <row r="53" spans="1:30" ht="12.75" customHeight="1">
      <c r="A53" s="27" t="s">
        <v>94</v>
      </c>
      <c r="B53" s="186">
        <v>16891</v>
      </c>
      <c r="C53" s="186">
        <v>21950</v>
      </c>
      <c r="D53" s="186">
        <v>19217</v>
      </c>
      <c r="E53" s="186">
        <v>18943</v>
      </c>
      <c r="F53" s="186">
        <v>21830</v>
      </c>
      <c r="G53" s="186">
        <v>25936</v>
      </c>
      <c r="H53" s="186">
        <v>27483</v>
      </c>
      <c r="I53" s="186">
        <v>30164</v>
      </c>
      <c r="J53" s="79">
        <v>29514</v>
      </c>
      <c r="K53" s="181">
        <v>31339</v>
      </c>
      <c r="L53" s="79">
        <v>31691</v>
      </c>
      <c r="M53" s="51">
        <v>31790</v>
      </c>
      <c r="N53" s="160">
        <v>31641</v>
      </c>
      <c r="O53" s="51">
        <v>31647</v>
      </c>
      <c r="P53" s="160">
        <v>31400</v>
      </c>
      <c r="Q53" s="53">
        <v>32294</v>
      </c>
      <c r="R53" s="160">
        <v>30976</v>
      </c>
      <c r="S53" s="51">
        <v>30730</v>
      </c>
      <c r="T53" s="160">
        <v>30278</v>
      </c>
      <c r="U53" s="79">
        <v>29488</v>
      </c>
      <c r="V53" s="79">
        <v>27383</v>
      </c>
      <c r="W53" s="79">
        <f>26793+1</f>
        <v>26794</v>
      </c>
      <c r="X53" s="159">
        <v>26646</v>
      </c>
      <c r="Y53" s="129">
        <v>26327</v>
      </c>
      <c r="Z53" s="129">
        <v>26020</v>
      </c>
    </row>
    <row r="54" spans="1:30" ht="12.75" customHeight="1">
      <c r="A54" s="155" t="s">
        <v>111</v>
      </c>
      <c r="B54" s="187">
        <v>60873</v>
      </c>
      <c r="C54" s="188">
        <v>61835</v>
      </c>
      <c r="D54" s="188">
        <v>65389</v>
      </c>
      <c r="E54" s="188">
        <v>63370</v>
      </c>
      <c r="F54" s="188">
        <v>50292</v>
      </c>
      <c r="G54" s="188">
        <v>77257</v>
      </c>
      <c r="H54" s="188">
        <v>79972</v>
      </c>
      <c r="I54" s="188">
        <v>86642</v>
      </c>
      <c r="J54" s="184">
        <v>85330</v>
      </c>
      <c r="K54" s="182">
        <v>89637</v>
      </c>
      <c r="L54" s="183">
        <v>90452</v>
      </c>
      <c r="M54" s="182">
        <v>92583</v>
      </c>
      <c r="N54" s="141">
        <v>93598</v>
      </c>
      <c r="O54" s="141">
        <v>94778</v>
      </c>
      <c r="P54" s="141">
        <v>94484</v>
      </c>
      <c r="Q54" s="156">
        <v>94096</v>
      </c>
      <c r="R54" s="141">
        <v>94434</v>
      </c>
      <c r="S54" s="141">
        <f t="shared" ref="S54:X54" si="0">SUM(S4:S53)</f>
        <v>96199</v>
      </c>
      <c r="T54" s="141">
        <f t="shared" si="0"/>
        <v>96356</v>
      </c>
      <c r="U54" s="141">
        <f t="shared" si="0"/>
        <v>96110</v>
      </c>
      <c r="V54" s="141">
        <f t="shared" si="0"/>
        <v>88887</v>
      </c>
      <c r="W54" s="141">
        <f t="shared" si="0"/>
        <v>89350</v>
      </c>
      <c r="X54" s="141">
        <f t="shared" si="0"/>
        <v>90298</v>
      </c>
      <c r="Y54" s="141">
        <f t="shared" ref="Y54:Z54" si="1">SUM(Y4:Y53)</f>
        <v>91006</v>
      </c>
      <c r="Z54" s="141">
        <f t="shared" si="1"/>
        <v>91935</v>
      </c>
      <c r="AA54" s="34"/>
    </row>
    <row r="55" spans="1:30" s="217" customFormat="1" ht="29.25" customHeight="1">
      <c r="A55" s="217" t="s">
        <v>118</v>
      </c>
      <c r="R55" s="215"/>
      <c r="S55" s="215"/>
      <c r="T55" s="215"/>
      <c r="U55" s="215"/>
      <c r="V55" s="215"/>
      <c r="W55" s="215"/>
      <c r="X55" s="215"/>
      <c r="Y55" s="215"/>
      <c r="Z55" s="215"/>
    </row>
    <row r="56" spans="1:30" s="217" customFormat="1" ht="155.25" customHeight="1">
      <c r="A56" s="215" t="s">
        <v>119</v>
      </c>
      <c r="B56" s="215"/>
      <c r="C56" s="215"/>
      <c r="D56" s="215"/>
      <c r="E56" s="215"/>
      <c r="F56" s="215"/>
      <c r="G56" s="215"/>
      <c r="H56" s="215"/>
      <c r="I56" s="215"/>
    </row>
    <row r="57" spans="1:30" s="217" customFormat="1" ht="88.5" customHeight="1">
      <c r="A57" s="215" t="s">
        <v>40</v>
      </c>
      <c r="B57" s="215"/>
      <c r="C57" s="215"/>
      <c r="D57" s="215"/>
      <c r="E57" s="215"/>
      <c r="F57" s="215"/>
      <c r="G57" s="215"/>
      <c r="H57" s="215"/>
      <c r="I57" s="215"/>
    </row>
  </sheetData>
  <mergeCells count="1">
    <mergeCell ref="P2:Z2"/>
  </mergeCells>
  <phoneticPr fontId="8" type="noConversion"/>
  <printOptions horizontalCentered="1" verticalCentered="1"/>
  <pageMargins left="0.25" right="0.25" top="0.75" bottom="0.75" header="0.3" footer="0.3"/>
  <pageSetup scale="73" orientation="landscape" r:id="rId1"/>
  <headerFooter alignWithMargins="0">
    <oddHeader>&amp;CTable 9 Producible Well Bores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AB57"/>
  <sheetViews>
    <sheetView zoomScaleNormal="100" workbookViewId="0">
      <pane xSplit="1" ySplit="3" topLeftCell="P4" activePane="bottomRight" state="frozen"/>
      <selection pane="bottomRight" activeCell="W6" sqref="W6"/>
      <selection pane="bottomLeft" activeCell="A4" sqref="A4"/>
      <selection pane="topRight" activeCell="B1" sqref="B1"/>
    </sheetView>
  </sheetViews>
  <sheetFormatPr defaultColWidth="9.140625" defaultRowHeight="12.75"/>
  <cols>
    <col min="1" max="1" width="19.140625" style="57" customWidth="1"/>
    <col min="2" max="9" width="10.7109375" style="57" customWidth="1"/>
    <col min="10" max="35" width="10.7109375" style="7" customWidth="1"/>
    <col min="36" max="16384" width="9.140625" style="7"/>
  </cols>
  <sheetData>
    <row r="1" spans="1:28" ht="12.75" customHeight="1">
      <c r="A1" s="43" t="s">
        <v>42</v>
      </c>
      <c r="B1" s="58"/>
      <c r="C1" s="58"/>
      <c r="D1" s="58"/>
      <c r="E1" s="58"/>
      <c r="F1" s="58"/>
      <c r="G1" s="58"/>
      <c r="H1" s="58"/>
      <c r="I1" s="58"/>
      <c r="J1" s="8"/>
      <c r="K1" s="8"/>
      <c r="L1" s="24"/>
      <c r="M1" s="24"/>
      <c r="N1" s="24"/>
      <c r="O1" s="24"/>
      <c r="P1" s="24"/>
    </row>
    <row r="2" spans="1:28" ht="20.25">
      <c r="A2" s="189"/>
      <c r="C2" s="228"/>
      <c r="D2" s="228"/>
      <c r="E2" s="228"/>
      <c r="F2" s="228"/>
      <c r="G2" s="228"/>
      <c r="H2" s="228"/>
      <c r="I2" s="228"/>
      <c r="J2" s="228"/>
      <c r="K2" s="228"/>
      <c r="L2" s="228"/>
      <c r="M2" s="228"/>
      <c r="N2" s="228"/>
      <c r="O2" s="228"/>
      <c r="P2" s="241" t="s">
        <v>122</v>
      </c>
      <c r="Q2" s="242"/>
      <c r="R2" s="242"/>
      <c r="S2" s="242"/>
      <c r="T2" s="242"/>
      <c r="U2" s="242"/>
      <c r="V2" s="242"/>
      <c r="W2" s="242"/>
      <c r="X2" s="242"/>
      <c r="Y2" s="242"/>
      <c r="Z2" s="242"/>
      <c r="AA2" s="228"/>
    </row>
    <row r="3" spans="1:28">
      <c r="A3" s="44" t="s">
        <v>44</v>
      </c>
      <c r="B3" s="45" t="s">
        <v>2</v>
      </c>
      <c r="C3" s="45" t="s">
        <v>3</v>
      </c>
      <c r="D3" s="45" t="s">
        <v>4</v>
      </c>
      <c r="E3" s="45" t="s">
        <v>5</v>
      </c>
      <c r="F3" s="45" t="s">
        <v>6</v>
      </c>
      <c r="G3" s="45" t="s">
        <v>7</v>
      </c>
      <c r="H3" s="45" t="s">
        <v>8</v>
      </c>
      <c r="I3" s="45" t="s">
        <v>9</v>
      </c>
      <c r="J3" s="45" t="s">
        <v>10</v>
      </c>
      <c r="K3" s="45" t="s">
        <v>11</v>
      </c>
      <c r="L3" s="45" t="s">
        <v>12</v>
      </c>
      <c r="M3" s="45" t="s">
        <v>13</v>
      </c>
      <c r="N3" s="45" t="s">
        <v>14</v>
      </c>
      <c r="O3" s="45" t="s">
        <v>15</v>
      </c>
      <c r="P3" s="45" t="s">
        <v>16</v>
      </c>
      <c r="Q3" s="45" t="s">
        <v>17</v>
      </c>
      <c r="R3" s="45" t="s">
        <v>18</v>
      </c>
      <c r="S3" s="45" t="s">
        <v>19</v>
      </c>
      <c r="T3" s="45" t="s">
        <v>20</v>
      </c>
      <c r="U3" s="45" t="s">
        <v>21</v>
      </c>
      <c r="V3" s="45" t="s">
        <v>22</v>
      </c>
      <c r="W3" s="45" t="s">
        <v>23</v>
      </c>
      <c r="X3" s="45" t="s">
        <v>24</v>
      </c>
      <c r="Y3" s="45" t="s">
        <v>25</v>
      </c>
      <c r="Z3" s="45" t="s">
        <v>26</v>
      </c>
    </row>
    <row r="4" spans="1:28" ht="12.75" customHeight="1">
      <c r="A4" s="77" t="s">
        <v>45</v>
      </c>
      <c r="B4" s="185">
        <v>22</v>
      </c>
      <c r="C4" s="190">
        <v>23</v>
      </c>
      <c r="D4" s="190">
        <v>27</v>
      </c>
      <c r="E4" s="190">
        <v>27</v>
      </c>
      <c r="F4" s="190">
        <v>27</v>
      </c>
      <c r="G4" s="190">
        <v>28</v>
      </c>
      <c r="H4" s="190">
        <v>29</v>
      </c>
      <c r="I4" s="190">
        <v>29</v>
      </c>
      <c r="J4" s="194">
        <v>29</v>
      </c>
      <c r="K4" s="194">
        <v>30</v>
      </c>
      <c r="L4" s="194">
        <v>30</v>
      </c>
      <c r="M4" s="194">
        <v>32</v>
      </c>
      <c r="N4" s="159">
        <v>32</v>
      </c>
      <c r="O4" s="51">
        <v>30</v>
      </c>
      <c r="P4" s="160">
        <v>30</v>
      </c>
      <c r="Q4" s="53">
        <v>29</v>
      </c>
      <c r="R4" s="160">
        <v>29</v>
      </c>
      <c r="S4" s="51">
        <v>29</v>
      </c>
      <c r="T4" s="160">
        <v>29</v>
      </c>
      <c r="U4" s="79">
        <v>29</v>
      </c>
      <c r="V4" s="103">
        <v>28</v>
      </c>
      <c r="W4" s="103">
        <v>28</v>
      </c>
      <c r="X4" s="103">
        <v>28</v>
      </c>
      <c r="Y4" s="103">
        <v>28</v>
      </c>
      <c r="Z4" s="103">
        <v>28</v>
      </c>
    </row>
    <row r="5" spans="1:28" ht="12.75" customHeight="1">
      <c r="A5" s="77" t="s">
        <v>46</v>
      </c>
      <c r="B5" s="186">
        <v>181</v>
      </c>
      <c r="C5" s="191">
        <v>180</v>
      </c>
      <c r="D5" s="191">
        <v>330</v>
      </c>
      <c r="E5" s="191">
        <v>165</v>
      </c>
      <c r="F5" s="191">
        <v>226</v>
      </c>
      <c r="G5" s="191">
        <v>210</v>
      </c>
      <c r="H5" s="191">
        <v>213</v>
      </c>
      <c r="I5" s="191">
        <v>216</v>
      </c>
      <c r="J5" s="195">
        <v>215</v>
      </c>
      <c r="K5" s="195">
        <v>212</v>
      </c>
      <c r="L5" s="195">
        <v>205</v>
      </c>
      <c r="M5" s="195">
        <v>142</v>
      </c>
      <c r="N5" s="159">
        <v>158</v>
      </c>
      <c r="O5" s="51">
        <v>131</v>
      </c>
      <c r="P5" s="160">
        <v>123</v>
      </c>
      <c r="Q5" s="53">
        <v>97</v>
      </c>
      <c r="R5" s="160">
        <v>97</v>
      </c>
      <c r="S5" s="51">
        <v>116</v>
      </c>
      <c r="T5" s="160">
        <v>124</v>
      </c>
      <c r="U5" s="79">
        <v>166</v>
      </c>
      <c r="V5" s="103">
        <v>156</v>
      </c>
      <c r="W5" s="103">
        <v>166</v>
      </c>
      <c r="X5" s="103">
        <v>170</v>
      </c>
      <c r="Y5" s="103">
        <v>128</v>
      </c>
      <c r="Z5" s="103">
        <v>129</v>
      </c>
      <c r="AB5" s="114"/>
    </row>
    <row r="6" spans="1:28" ht="12.75" customHeight="1">
      <c r="A6" s="77" t="s">
        <v>47</v>
      </c>
      <c r="B6" s="186">
        <v>1</v>
      </c>
      <c r="C6" s="191">
        <v>0</v>
      </c>
      <c r="D6" s="191">
        <v>1</v>
      </c>
      <c r="E6" s="191">
        <v>0</v>
      </c>
      <c r="F6" s="191">
        <v>0</v>
      </c>
      <c r="G6" s="191">
        <v>1</v>
      </c>
      <c r="H6" s="112">
        <v>1</v>
      </c>
      <c r="I6" s="191">
        <v>2</v>
      </c>
      <c r="J6" s="195">
        <v>2</v>
      </c>
      <c r="K6" s="195">
        <v>2</v>
      </c>
      <c r="L6" s="195">
        <v>2</v>
      </c>
      <c r="M6" s="195">
        <v>2</v>
      </c>
      <c r="N6" s="159">
        <v>2</v>
      </c>
      <c r="O6" s="51">
        <v>2</v>
      </c>
      <c r="P6" s="160">
        <v>1</v>
      </c>
      <c r="Q6" s="53">
        <v>1</v>
      </c>
      <c r="R6" s="160">
        <v>0</v>
      </c>
      <c r="S6" s="51">
        <v>1</v>
      </c>
      <c r="T6" s="160">
        <v>0</v>
      </c>
      <c r="U6" s="79">
        <v>0</v>
      </c>
      <c r="V6" s="103">
        <v>0</v>
      </c>
      <c r="W6" s="103">
        <v>0</v>
      </c>
      <c r="X6" s="103">
        <v>0</v>
      </c>
      <c r="Y6" s="103">
        <v>0</v>
      </c>
      <c r="Z6" s="103">
        <v>0</v>
      </c>
      <c r="AB6" s="114"/>
    </row>
    <row r="7" spans="1:28" ht="12.75" customHeight="1">
      <c r="A7" s="77" t="s">
        <v>48</v>
      </c>
      <c r="B7" s="186">
        <v>123</v>
      </c>
      <c r="C7" s="191">
        <v>123</v>
      </c>
      <c r="D7" s="191">
        <v>145</v>
      </c>
      <c r="E7" s="191">
        <v>127</v>
      </c>
      <c r="F7" s="191">
        <v>132</v>
      </c>
      <c r="G7" s="191">
        <v>156</v>
      </c>
      <c r="H7" s="191">
        <v>161</v>
      </c>
      <c r="I7" s="191">
        <v>191</v>
      </c>
      <c r="J7" s="195">
        <v>177</v>
      </c>
      <c r="K7" s="195">
        <v>204</v>
      </c>
      <c r="L7" s="195">
        <v>205</v>
      </c>
      <c r="M7" s="195">
        <v>200</v>
      </c>
      <c r="N7" s="159">
        <v>214</v>
      </c>
      <c r="O7" s="51">
        <v>223</v>
      </c>
      <c r="P7" s="160">
        <v>225</v>
      </c>
      <c r="Q7" s="53">
        <v>225</v>
      </c>
      <c r="R7" s="160">
        <v>223</v>
      </c>
      <c r="S7" s="51">
        <v>219</v>
      </c>
      <c r="T7" s="160">
        <v>218</v>
      </c>
      <c r="U7" s="79">
        <v>215</v>
      </c>
      <c r="V7" s="103">
        <v>214</v>
      </c>
      <c r="W7" s="103">
        <v>210</v>
      </c>
      <c r="X7" s="103">
        <v>210</v>
      </c>
      <c r="Y7" s="103">
        <v>210</v>
      </c>
      <c r="Z7" s="103">
        <v>210</v>
      </c>
      <c r="AB7" s="114"/>
    </row>
    <row r="8" spans="1:28" ht="12.75" customHeight="1">
      <c r="A8" s="77" t="s">
        <v>49</v>
      </c>
      <c r="B8" s="186">
        <v>6848</v>
      </c>
      <c r="C8" s="191">
        <v>6614</v>
      </c>
      <c r="D8" s="191">
        <v>6763</v>
      </c>
      <c r="E8" s="191">
        <v>5922</v>
      </c>
      <c r="F8" s="191">
        <v>6647</v>
      </c>
      <c r="G8" s="191">
        <v>7146</v>
      </c>
      <c r="H8" s="191">
        <v>7187</v>
      </c>
      <c r="I8" s="191">
        <v>7315</v>
      </c>
      <c r="J8" s="195">
        <v>7281</v>
      </c>
      <c r="K8" s="195">
        <v>7606</v>
      </c>
      <c r="L8" s="195">
        <v>7845</v>
      </c>
      <c r="M8" s="195">
        <v>7983</v>
      </c>
      <c r="N8" s="159">
        <v>8081</v>
      </c>
      <c r="O8" s="51">
        <v>8164</v>
      </c>
      <c r="P8" s="160">
        <v>8067</v>
      </c>
      <c r="Q8" s="53">
        <v>6872</v>
      </c>
      <c r="R8" s="160">
        <v>7927</v>
      </c>
      <c r="S8" s="51">
        <v>7955</v>
      </c>
      <c r="T8" s="160">
        <v>8010</v>
      </c>
      <c r="U8" s="79">
        <v>7863</v>
      </c>
      <c r="V8" s="103">
        <v>6327</v>
      </c>
      <c r="W8" s="103">
        <f>6324+3</f>
        <v>6327</v>
      </c>
      <c r="X8" s="103">
        <v>5968</v>
      </c>
      <c r="Y8" s="103">
        <v>5696</v>
      </c>
      <c r="Z8" s="103">
        <v>5311</v>
      </c>
      <c r="AB8" s="115"/>
    </row>
    <row r="9" spans="1:28" ht="12.75" customHeight="1">
      <c r="A9" s="77" t="s">
        <v>50</v>
      </c>
      <c r="B9" s="186">
        <v>3374</v>
      </c>
      <c r="C9" s="191">
        <v>3446</v>
      </c>
      <c r="D9" s="191">
        <v>3998</v>
      </c>
      <c r="E9" s="191">
        <v>3653</v>
      </c>
      <c r="F9" s="191">
        <v>4166</v>
      </c>
      <c r="G9" s="191">
        <v>4673</v>
      </c>
      <c r="H9" s="191">
        <v>5030</v>
      </c>
      <c r="I9" s="191">
        <v>5710</v>
      </c>
      <c r="J9" s="195">
        <v>5543</v>
      </c>
      <c r="K9" s="195">
        <v>6203</v>
      </c>
      <c r="L9" s="195">
        <v>6482</v>
      </c>
      <c r="M9" s="195">
        <v>6701</v>
      </c>
      <c r="N9" s="159">
        <v>6904</v>
      </c>
      <c r="O9" s="51">
        <v>6958</v>
      </c>
      <c r="P9" s="160">
        <v>7047</v>
      </c>
      <c r="Q9" s="53">
        <v>6815</v>
      </c>
      <c r="R9" s="160">
        <v>7182</v>
      </c>
      <c r="S9" s="51">
        <v>7342</v>
      </c>
      <c r="T9" s="160">
        <v>7472</v>
      </c>
      <c r="U9" s="79">
        <v>7599</v>
      </c>
      <c r="V9" s="103">
        <v>7397</v>
      </c>
      <c r="W9" s="103">
        <f>7474+1</f>
        <v>7475</v>
      </c>
      <c r="X9" s="103">
        <v>7540</v>
      </c>
      <c r="Y9" s="103">
        <v>7667</v>
      </c>
      <c r="Z9" s="103">
        <v>7755</v>
      </c>
      <c r="AB9" s="115"/>
    </row>
    <row r="10" spans="1:28" ht="12.75" customHeight="1">
      <c r="A10" s="77" t="s">
        <v>51</v>
      </c>
      <c r="B10" s="186">
        <v>0</v>
      </c>
      <c r="C10" s="191">
        <v>0</v>
      </c>
      <c r="D10" s="191">
        <v>0</v>
      </c>
      <c r="E10" s="191">
        <v>0</v>
      </c>
      <c r="F10" s="191">
        <v>0</v>
      </c>
      <c r="G10" s="191">
        <v>0</v>
      </c>
      <c r="H10" s="191">
        <v>0</v>
      </c>
      <c r="I10" s="191">
        <v>0</v>
      </c>
      <c r="J10" s="195">
        <v>0</v>
      </c>
      <c r="K10" s="195">
        <v>0</v>
      </c>
      <c r="L10" s="195">
        <v>0</v>
      </c>
      <c r="M10" s="195">
        <v>0</v>
      </c>
      <c r="N10" s="159">
        <v>0</v>
      </c>
      <c r="O10" s="51">
        <v>0</v>
      </c>
      <c r="P10" s="160">
        <v>0</v>
      </c>
      <c r="Q10" s="53">
        <v>0</v>
      </c>
      <c r="R10" s="160">
        <v>0</v>
      </c>
      <c r="S10" s="51">
        <v>0</v>
      </c>
      <c r="T10" s="160">
        <v>0</v>
      </c>
      <c r="U10" s="79">
        <v>0</v>
      </c>
      <c r="V10" s="103">
        <v>0</v>
      </c>
      <c r="W10" s="103">
        <v>0</v>
      </c>
      <c r="X10" s="103">
        <v>0</v>
      </c>
      <c r="Y10" s="103">
        <v>0</v>
      </c>
      <c r="Z10" s="103">
        <v>0</v>
      </c>
      <c r="AB10" s="114"/>
    </row>
    <row r="11" spans="1:28" ht="12.75" customHeight="1">
      <c r="A11" s="77" t="s">
        <v>52</v>
      </c>
      <c r="B11" s="186">
        <v>0</v>
      </c>
      <c r="C11" s="191">
        <v>0</v>
      </c>
      <c r="D11" s="191">
        <v>0</v>
      </c>
      <c r="E11" s="191">
        <v>0</v>
      </c>
      <c r="F11" s="191">
        <v>0</v>
      </c>
      <c r="G11" s="191">
        <v>0</v>
      </c>
      <c r="H11" s="191">
        <v>0</v>
      </c>
      <c r="I11" s="191">
        <v>0</v>
      </c>
      <c r="J11" s="195">
        <v>0</v>
      </c>
      <c r="K11" s="195">
        <v>0</v>
      </c>
      <c r="L11" s="195">
        <v>0</v>
      </c>
      <c r="M11" s="195">
        <v>0</v>
      </c>
      <c r="N11" s="159">
        <v>0</v>
      </c>
      <c r="O11" s="51">
        <v>0</v>
      </c>
      <c r="P11" s="160">
        <v>0</v>
      </c>
      <c r="Q11" s="53">
        <v>0</v>
      </c>
      <c r="R11" s="160">
        <v>0</v>
      </c>
      <c r="S11" s="51">
        <v>0</v>
      </c>
      <c r="T11" s="160">
        <v>0</v>
      </c>
      <c r="U11" s="79">
        <v>0</v>
      </c>
      <c r="V11" s="103">
        <v>0</v>
      </c>
      <c r="W11" s="103">
        <v>0</v>
      </c>
      <c r="X11" s="103">
        <v>0</v>
      </c>
      <c r="Y11" s="103">
        <v>0</v>
      </c>
      <c r="Z11" s="103">
        <v>0</v>
      </c>
      <c r="AB11" s="114"/>
    </row>
    <row r="12" spans="1:28" ht="12.75" customHeight="1">
      <c r="A12" s="77" t="s">
        <v>53</v>
      </c>
      <c r="B12" s="186">
        <v>2</v>
      </c>
      <c r="C12" s="191">
        <v>2</v>
      </c>
      <c r="D12" s="191">
        <v>2</v>
      </c>
      <c r="E12" s="191">
        <v>2</v>
      </c>
      <c r="F12" s="191">
        <v>0</v>
      </c>
      <c r="G12" s="191">
        <v>0</v>
      </c>
      <c r="H12" s="191">
        <v>0</v>
      </c>
      <c r="I12" s="191">
        <v>0</v>
      </c>
      <c r="J12" s="195">
        <v>0</v>
      </c>
      <c r="K12" s="195">
        <v>0</v>
      </c>
      <c r="L12" s="195">
        <v>0</v>
      </c>
      <c r="M12" s="195">
        <v>0</v>
      </c>
      <c r="N12" s="159">
        <v>0</v>
      </c>
      <c r="O12" s="51">
        <v>0</v>
      </c>
      <c r="P12" s="160">
        <v>0</v>
      </c>
      <c r="Q12" s="53">
        <v>0</v>
      </c>
      <c r="R12" s="160">
        <v>0</v>
      </c>
      <c r="S12" s="51">
        <v>0</v>
      </c>
      <c r="T12" s="160">
        <v>0</v>
      </c>
      <c r="U12" s="79">
        <v>0</v>
      </c>
      <c r="V12" s="103">
        <v>0</v>
      </c>
      <c r="W12" s="103">
        <v>0</v>
      </c>
      <c r="X12" s="103">
        <v>0</v>
      </c>
      <c r="Y12" s="103">
        <v>0</v>
      </c>
      <c r="Z12" s="103">
        <v>0</v>
      </c>
      <c r="AB12" s="114"/>
    </row>
    <row r="13" spans="1:28" ht="12.75" customHeight="1">
      <c r="A13" s="77" t="s">
        <v>54</v>
      </c>
      <c r="B13" s="186">
        <v>0</v>
      </c>
      <c r="C13" s="191">
        <v>0</v>
      </c>
      <c r="D13" s="191">
        <v>0</v>
      </c>
      <c r="E13" s="191">
        <v>0</v>
      </c>
      <c r="F13" s="191">
        <v>0</v>
      </c>
      <c r="G13" s="191">
        <v>0</v>
      </c>
      <c r="H13" s="191">
        <v>0</v>
      </c>
      <c r="I13" s="191">
        <v>0</v>
      </c>
      <c r="J13" s="195">
        <v>0</v>
      </c>
      <c r="K13" s="195">
        <v>0</v>
      </c>
      <c r="L13" s="195">
        <v>0</v>
      </c>
      <c r="M13" s="195">
        <v>0</v>
      </c>
      <c r="N13" s="159">
        <v>0</v>
      </c>
      <c r="O13" s="51">
        <v>0</v>
      </c>
      <c r="P13" s="160">
        <v>0</v>
      </c>
      <c r="Q13" s="53">
        <v>0</v>
      </c>
      <c r="R13" s="160">
        <v>0</v>
      </c>
      <c r="S13" s="51">
        <v>0</v>
      </c>
      <c r="T13" s="160">
        <v>0</v>
      </c>
      <c r="U13" s="79">
        <v>0</v>
      </c>
      <c r="V13" s="103">
        <v>0</v>
      </c>
      <c r="W13" s="103">
        <v>0</v>
      </c>
      <c r="X13" s="103">
        <v>0</v>
      </c>
      <c r="Y13" s="103">
        <v>0</v>
      </c>
      <c r="Z13" s="103">
        <v>0</v>
      </c>
      <c r="AB13" s="114"/>
    </row>
    <row r="14" spans="1:28" ht="12.75" customHeight="1">
      <c r="A14" s="77" t="s">
        <v>55</v>
      </c>
      <c r="B14" s="186">
        <v>0</v>
      </c>
      <c r="C14" s="191">
        <v>0</v>
      </c>
      <c r="D14" s="191">
        <v>0</v>
      </c>
      <c r="E14" s="191">
        <v>0</v>
      </c>
      <c r="F14" s="191">
        <v>0</v>
      </c>
      <c r="G14" s="191">
        <v>0</v>
      </c>
      <c r="H14" s="191">
        <v>0</v>
      </c>
      <c r="I14" s="191">
        <v>0</v>
      </c>
      <c r="J14" s="195">
        <v>0</v>
      </c>
      <c r="K14" s="195">
        <v>0</v>
      </c>
      <c r="L14" s="195">
        <v>0</v>
      </c>
      <c r="M14" s="195">
        <v>0</v>
      </c>
      <c r="N14" s="159">
        <v>0</v>
      </c>
      <c r="O14" s="51">
        <v>0</v>
      </c>
      <c r="P14" s="160">
        <v>0</v>
      </c>
      <c r="Q14" s="53">
        <v>0</v>
      </c>
      <c r="R14" s="160">
        <v>0</v>
      </c>
      <c r="S14" s="51">
        <v>0</v>
      </c>
      <c r="T14" s="160">
        <v>0</v>
      </c>
      <c r="U14" s="79">
        <v>0</v>
      </c>
      <c r="V14" s="103">
        <v>0</v>
      </c>
      <c r="W14" s="103">
        <v>0</v>
      </c>
      <c r="X14" s="103">
        <v>0</v>
      </c>
      <c r="Y14" s="103">
        <v>0</v>
      </c>
      <c r="Z14" s="103">
        <v>0</v>
      </c>
      <c r="AB14" s="114"/>
    </row>
    <row r="15" spans="1:28" ht="12.75" customHeight="1">
      <c r="A15" s="77" t="s">
        <v>56</v>
      </c>
      <c r="B15" s="186">
        <v>0</v>
      </c>
      <c r="C15" s="191">
        <v>0</v>
      </c>
      <c r="D15" s="191">
        <v>0</v>
      </c>
      <c r="E15" s="191">
        <v>0</v>
      </c>
      <c r="F15" s="191">
        <v>0</v>
      </c>
      <c r="G15" s="191">
        <v>0</v>
      </c>
      <c r="H15" s="191">
        <v>0</v>
      </c>
      <c r="I15" s="191">
        <v>0</v>
      </c>
      <c r="J15" s="195">
        <v>0</v>
      </c>
      <c r="K15" s="195">
        <v>0</v>
      </c>
      <c r="L15" s="195">
        <v>0</v>
      </c>
      <c r="M15" s="195">
        <v>0</v>
      </c>
      <c r="N15" s="159">
        <v>0</v>
      </c>
      <c r="O15" s="51">
        <v>0</v>
      </c>
      <c r="P15" s="160">
        <v>0</v>
      </c>
      <c r="Q15" s="53">
        <v>0</v>
      </c>
      <c r="R15" s="160">
        <v>1</v>
      </c>
      <c r="S15" s="51">
        <v>0</v>
      </c>
      <c r="T15" s="160">
        <v>0</v>
      </c>
      <c r="U15" s="79">
        <v>0</v>
      </c>
      <c r="V15" s="103">
        <v>0</v>
      </c>
      <c r="W15" s="103">
        <v>0</v>
      </c>
      <c r="X15" s="103">
        <v>0</v>
      </c>
      <c r="Y15" s="103">
        <v>0</v>
      </c>
      <c r="Z15" s="103">
        <v>0</v>
      </c>
      <c r="AB15" s="114"/>
    </row>
    <row r="16" spans="1:28" ht="12.75" customHeight="1">
      <c r="A16" s="77" t="s">
        <v>57</v>
      </c>
      <c r="B16" s="186">
        <v>17</v>
      </c>
      <c r="C16" s="191">
        <v>17</v>
      </c>
      <c r="D16" s="191">
        <v>19</v>
      </c>
      <c r="E16" s="191">
        <v>17</v>
      </c>
      <c r="F16" s="191">
        <v>0</v>
      </c>
      <c r="G16" s="191">
        <v>17</v>
      </c>
      <c r="H16" s="191">
        <v>17</v>
      </c>
      <c r="I16" s="191">
        <v>18</v>
      </c>
      <c r="J16" s="195">
        <v>18</v>
      </c>
      <c r="K16" s="195">
        <v>17</v>
      </c>
      <c r="L16" s="195">
        <v>16</v>
      </c>
      <c r="M16" s="195">
        <v>15</v>
      </c>
      <c r="N16" s="159">
        <v>17</v>
      </c>
      <c r="O16" s="51">
        <v>17</v>
      </c>
      <c r="P16" s="160">
        <v>15</v>
      </c>
      <c r="Q16" s="53">
        <v>15</v>
      </c>
      <c r="R16" s="160">
        <v>15</v>
      </c>
      <c r="S16" s="51">
        <v>15</v>
      </c>
      <c r="T16" s="160">
        <v>15</v>
      </c>
      <c r="U16" s="79">
        <v>15</v>
      </c>
      <c r="V16" s="103">
        <v>15</v>
      </c>
      <c r="W16" s="103">
        <v>15</v>
      </c>
      <c r="X16" s="103">
        <v>13</v>
      </c>
      <c r="Y16" s="103">
        <v>13</v>
      </c>
      <c r="Z16" s="103">
        <v>13</v>
      </c>
      <c r="AB16" s="114"/>
    </row>
    <row r="17" spans="1:28" ht="12.75" customHeight="1">
      <c r="A17" s="77" t="s">
        <v>58</v>
      </c>
      <c r="B17" s="186">
        <v>0</v>
      </c>
      <c r="C17" s="191">
        <v>0</v>
      </c>
      <c r="D17" s="191">
        <v>0</v>
      </c>
      <c r="E17" s="191">
        <v>0</v>
      </c>
      <c r="F17" s="191">
        <v>0</v>
      </c>
      <c r="G17" s="191">
        <v>0</v>
      </c>
      <c r="H17" s="191">
        <v>0</v>
      </c>
      <c r="I17" s="112">
        <v>2</v>
      </c>
      <c r="J17" s="163">
        <v>4</v>
      </c>
      <c r="K17" s="163">
        <v>2</v>
      </c>
      <c r="L17" s="163">
        <v>2</v>
      </c>
      <c r="M17" s="163">
        <v>2</v>
      </c>
      <c r="N17" s="157">
        <v>2</v>
      </c>
      <c r="O17" s="7">
        <v>2</v>
      </c>
      <c r="P17" s="158">
        <v>2</v>
      </c>
      <c r="Q17" s="78">
        <v>2</v>
      </c>
      <c r="R17" s="160">
        <v>2</v>
      </c>
      <c r="S17" s="51">
        <v>2</v>
      </c>
      <c r="T17" s="160">
        <v>2</v>
      </c>
      <c r="U17" s="79">
        <v>2</v>
      </c>
      <c r="V17" s="103">
        <v>2</v>
      </c>
      <c r="W17" s="103">
        <v>2</v>
      </c>
      <c r="X17" s="103">
        <v>2</v>
      </c>
      <c r="Y17" s="103">
        <v>2</v>
      </c>
      <c r="Z17" s="103">
        <v>0</v>
      </c>
      <c r="AB17" s="114"/>
    </row>
    <row r="18" spans="1:28" ht="12.75" customHeight="1">
      <c r="A18" s="77" t="s">
        <v>59</v>
      </c>
      <c r="B18" s="186">
        <v>0</v>
      </c>
      <c r="C18" s="191">
        <v>0</v>
      </c>
      <c r="D18" s="191">
        <v>0</v>
      </c>
      <c r="E18" s="191">
        <v>0</v>
      </c>
      <c r="F18" s="191">
        <v>0</v>
      </c>
      <c r="G18" s="191">
        <v>0</v>
      </c>
      <c r="H18" s="191">
        <v>0</v>
      </c>
      <c r="I18" s="191">
        <v>0</v>
      </c>
      <c r="J18" s="195">
        <v>0</v>
      </c>
      <c r="K18" s="195">
        <v>0</v>
      </c>
      <c r="L18" s="195">
        <v>0</v>
      </c>
      <c r="M18" s="195">
        <v>0</v>
      </c>
      <c r="N18" s="159">
        <v>0</v>
      </c>
      <c r="O18" s="51">
        <v>0</v>
      </c>
      <c r="P18" s="160">
        <v>0</v>
      </c>
      <c r="Q18" s="53">
        <v>0</v>
      </c>
      <c r="R18" s="160">
        <v>0</v>
      </c>
      <c r="S18" s="51">
        <v>0</v>
      </c>
      <c r="T18" s="160">
        <v>0</v>
      </c>
      <c r="U18" s="79">
        <v>0</v>
      </c>
      <c r="V18" s="103">
        <v>0</v>
      </c>
      <c r="W18" s="103">
        <v>0</v>
      </c>
      <c r="X18" s="103">
        <v>0</v>
      </c>
      <c r="Y18" s="103">
        <v>0</v>
      </c>
      <c r="Z18" s="103">
        <v>0</v>
      </c>
      <c r="AB18" s="114"/>
    </row>
    <row r="19" spans="1:28" ht="12.75" customHeight="1">
      <c r="A19" s="77" t="s">
        <v>60</v>
      </c>
      <c r="B19" s="186">
        <v>463</v>
      </c>
      <c r="C19" s="191">
        <v>454</v>
      </c>
      <c r="D19" s="191">
        <v>457</v>
      </c>
      <c r="E19" s="191">
        <v>450</v>
      </c>
      <c r="F19" s="191">
        <v>0</v>
      </c>
      <c r="G19" s="191">
        <v>465</v>
      </c>
      <c r="H19" s="191">
        <v>465</v>
      </c>
      <c r="I19" s="191">
        <v>459</v>
      </c>
      <c r="J19" s="195">
        <v>458</v>
      </c>
      <c r="K19" s="195">
        <v>445</v>
      </c>
      <c r="L19" s="195">
        <v>435</v>
      </c>
      <c r="M19" s="195">
        <v>434</v>
      </c>
      <c r="N19" s="159">
        <v>423</v>
      </c>
      <c r="O19" s="51">
        <v>415</v>
      </c>
      <c r="P19" s="160">
        <v>412</v>
      </c>
      <c r="Q19" s="53">
        <v>408</v>
      </c>
      <c r="R19" s="160">
        <v>403</v>
      </c>
      <c r="S19" s="51">
        <v>390</v>
      </c>
      <c r="T19" s="160">
        <v>382</v>
      </c>
      <c r="U19" s="79">
        <v>379</v>
      </c>
      <c r="V19" s="103">
        <v>374</v>
      </c>
      <c r="W19" s="103">
        <v>368</v>
      </c>
      <c r="X19" s="103">
        <v>364</v>
      </c>
      <c r="Y19" s="103">
        <v>360</v>
      </c>
      <c r="Z19" s="103">
        <v>358</v>
      </c>
      <c r="AB19" s="114"/>
    </row>
    <row r="20" spans="1:28" ht="12.75" customHeight="1">
      <c r="A20" s="77" t="s">
        <v>61</v>
      </c>
      <c r="B20" s="186">
        <v>162</v>
      </c>
      <c r="C20" s="191">
        <v>260</v>
      </c>
      <c r="D20" s="191">
        <v>163</v>
      </c>
      <c r="E20" s="191">
        <v>160</v>
      </c>
      <c r="F20" s="191">
        <v>160</v>
      </c>
      <c r="G20" s="191">
        <v>161</v>
      </c>
      <c r="H20" s="191">
        <v>164</v>
      </c>
      <c r="I20" s="191">
        <v>164</v>
      </c>
      <c r="J20" s="195">
        <v>164</v>
      </c>
      <c r="K20" s="195">
        <v>162</v>
      </c>
      <c r="L20" s="195">
        <v>161</v>
      </c>
      <c r="M20" s="195">
        <v>162</v>
      </c>
      <c r="N20" s="159">
        <v>162</v>
      </c>
      <c r="O20" s="51">
        <v>161</v>
      </c>
      <c r="P20" s="160">
        <v>164</v>
      </c>
      <c r="Q20" s="53">
        <v>160</v>
      </c>
      <c r="R20" s="160">
        <v>160</v>
      </c>
      <c r="S20" s="51">
        <v>159</v>
      </c>
      <c r="T20" s="160">
        <v>160</v>
      </c>
      <c r="U20" s="79">
        <v>160</v>
      </c>
      <c r="V20" s="103">
        <v>160</v>
      </c>
      <c r="W20" s="103">
        <v>160</v>
      </c>
      <c r="X20" s="103">
        <v>160</v>
      </c>
      <c r="Y20" s="103">
        <v>160</v>
      </c>
      <c r="Z20" s="103">
        <v>160</v>
      </c>
      <c r="AB20" s="115"/>
    </row>
    <row r="21" spans="1:28" ht="12.75" customHeight="1">
      <c r="A21" s="77" t="s">
        <v>62</v>
      </c>
      <c r="B21" s="186">
        <v>311</v>
      </c>
      <c r="C21" s="191">
        <v>316</v>
      </c>
      <c r="D21" s="191">
        <v>400</v>
      </c>
      <c r="E21" s="191">
        <v>311</v>
      </c>
      <c r="F21" s="191">
        <v>365</v>
      </c>
      <c r="G21" s="191">
        <v>422</v>
      </c>
      <c r="H21" s="191">
        <v>472</v>
      </c>
      <c r="I21" s="191">
        <v>497</v>
      </c>
      <c r="J21" s="195">
        <v>492</v>
      </c>
      <c r="K21" s="195">
        <v>480</v>
      </c>
      <c r="L21" s="195">
        <v>479</v>
      </c>
      <c r="M21" s="195">
        <v>480</v>
      </c>
      <c r="N21" s="159">
        <v>482</v>
      </c>
      <c r="O21" s="51">
        <v>482</v>
      </c>
      <c r="P21" s="160">
        <v>479</v>
      </c>
      <c r="Q21" s="53">
        <v>480</v>
      </c>
      <c r="R21" s="160">
        <v>476</v>
      </c>
      <c r="S21" s="51">
        <v>473</v>
      </c>
      <c r="T21" s="160">
        <v>480</v>
      </c>
      <c r="U21" s="79">
        <v>478</v>
      </c>
      <c r="V21" s="103">
        <v>426</v>
      </c>
      <c r="W21" s="103">
        <v>444</v>
      </c>
      <c r="X21" s="103">
        <v>425</v>
      </c>
      <c r="Y21" s="103">
        <v>442</v>
      </c>
      <c r="Z21" s="103">
        <v>452</v>
      </c>
      <c r="AB21" s="115"/>
    </row>
    <row r="22" spans="1:28" ht="12.75" customHeight="1">
      <c r="A22" s="77" t="s">
        <v>63</v>
      </c>
      <c r="B22" s="186">
        <v>0</v>
      </c>
      <c r="C22" s="191">
        <v>0</v>
      </c>
      <c r="D22" s="191">
        <v>0</v>
      </c>
      <c r="E22" s="191">
        <v>0</v>
      </c>
      <c r="F22" s="191">
        <v>0</v>
      </c>
      <c r="G22" s="191">
        <v>0</v>
      </c>
      <c r="H22" s="191">
        <v>0</v>
      </c>
      <c r="I22" s="191">
        <v>0</v>
      </c>
      <c r="J22" s="195">
        <v>0</v>
      </c>
      <c r="K22" s="195">
        <v>0</v>
      </c>
      <c r="L22" s="195">
        <v>0</v>
      </c>
      <c r="M22" s="195">
        <v>0</v>
      </c>
      <c r="N22" s="159">
        <v>0</v>
      </c>
      <c r="O22" s="51">
        <v>0</v>
      </c>
      <c r="P22" s="160">
        <v>0</v>
      </c>
      <c r="Q22" s="53">
        <v>0</v>
      </c>
      <c r="R22" s="160">
        <v>0</v>
      </c>
      <c r="S22" s="51">
        <v>0</v>
      </c>
      <c r="T22" s="160">
        <v>0</v>
      </c>
      <c r="U22" s="79">
        <v>0</v>
      </c>
      <c r="V22" s="103">
        <v>0</v>
      </c>
      <c r="W22" s="103">
        <v>0</v>
      </c>
      <c r="X22" s="103">
        <v>0</v>
      </c>
      <c r="Y22" s="103">
        <v>0</v>
      </c>
      <c r="Z22" s="103">
        <v>0</v>
      </c>
      <c r="AB22" s="114"/>
    </row>
    <row r="23" spans="1:28" ht="12.75" customHeight="1">
      <c r="A23" s="77" t="s">
        <v>64</v>
      </c>
      <c r="B23" s="186">
        <v>9</v>
      </c>
      <c r="C23" s="191">
        <v>9</v>
      </c>
      <c r="D23" s="191">
        <v>9</v>
      </c>
      <c r="E23" s="191">
        <v>9</v>
      </c>
      <c r="F23" s="191">
        <v>0</v>
      </c>
      <c r="G23" s="191">
        <v>9</v>
      </c>
      <c r="H23" s="191">
        <v>9</v>
      </c>
      <c r="I23" s="191">
        <v>9</v>
      </c>
      <c r="J23" s="195">
        <v>9</v>
      </c>
      <c r="K23" s="195">
        <v>9</v>
      </c>
      <c r="L23" s="195">
        <v>9</v>
      </c>
      <c r="M23" s="195">
        <v>9</v>
      </c>
      <c r="N23" s="159">
        <v>9</v>
      </c>
      <c r="O23" s="51">
        <v>9</v>
      </c>
      <c r="P23" s="160">
        <v>9</v>
      </c>
      <c r="Q23" s="53">
        <v>9</v>
      </c>
      <c r="R23" s="160">
        <v>9</v>
      </c>
      <c r="S23" s="51">
        <v>9</v>
      </c>
      <c r="T23" s="160">
        <v>9</v>
      </c>
      <c r="U23" s="79">
        <v>9</v>
      </c>
      <c r="V23" s="103">
        <v>9</v>
      </c>
      <c r="W23" s="103">
        <v>9</v>
      </c>
      <c r="X23" s="103">
        <v>9</v>
      </c>
      <c r="Y23" s="103">
        <v>9</v>
      </c>
      <c r="Z23" s="103">
        <v>9</v>
      </c>
      <c r="AB23" s="114"/>
    </row>
    <row r="24" spans="1:28" ht="12.75" customHeight="1">
      <c r="A24" s="77" t="s">
        <v>65</v>
      </c>
      <c r="B24" s="186">
        <v>0</v>
      </c>
      <c r="C24" s="191">
        <v>0</v>
      </c>
      <c r="D24" s="191">
        <v>0</v>
      </c>
      <c r="E24" s="191">
        <v>0</v>
      </c>
      <c r="F24" s="191">
        <v>0</v>
      </c>
      <c r="G24" s="191">
        <v>0</v>
      </c>
      <c r="H24" s="191">
        <v>0</v>
      </c>
      <c r="I24" s="191">
        <v>0</v>
      </c>
      <c r="J24" s="195">
        <v>0</v>
      </c>
      <c r="K24" s="195">
        <v>0</v>
      </c>
      <c r="L24" s="195">
        <v>0</v>
      </c>
      <c r="M24" s="195">
        <v>0</v>
      </c>
      <c r="N24" s="159">
        <v>0</v>
      </c>
      <c r="O24" s="51">
        <v>0</v>
      </c>
      <c r="P24" s="160">
        <v>0</v>
      </c>
      <c r="Q24" s="53">
        <v>0</v>
      </c>
      <c r="R24" s="160">
        <v>0</v>
      </c>
      <c r="S24" s="51">
        <v>0</v>
      </c>
      <c r="T24" s="160">
        <v>0</v>
      </c>
      <c r="U24" s="79">
        <v>0</v>
      </c>
      <c r="V24" s="103">
        <v>0</v>
      </c>
      <c r="W24" s="103">
        <v>0</v>
      </c>
      <c r="X24" s="103">
        <v>0</v>
      </c>
      <c r="Y24" s="103">
        <v>0</v>
      </c>
      <c r="Z24" s="103">
        <v>0</v>
      </c>
      <c r="AB24" s="114"/>
    </row>
    <row r="25" spans="1:28" ht="12.75" customHeight="1">
      <c r="A25" s="77" t="s">
        <v>66</v>
      </c>
      <c r="B25" s="186">
        <v>80</v>
      </c>
      <c r="C25" s="191">
        <v>73</v>
      </c>
      <c r="D25" s="191">
        <v>76</v>
      </c>
      <c r="E25" s="191">
        <v>81</v>
      </c>
      <c r="F25" s="191">
        <v>0</v>
      </c>
      <c r="G25" s="191">
        <v>83</v>
      </c>
      <c r="H25" s="191">
        <v>93</v>
      </c>
      <c r="I25" s="191">
        <v>94</v>
      </c>
      <c r="J25" s="195">
        <v>94</v>
      </c>
      <c r="K25" s="195">
        <v>95</v>
      </c>
      <c r="L25" s="195">
        <v>94</v>
      </c>
      <c r="M25" s="195">
        <v>90</v>
      </c>
      <c r="N25" s="159">
        <v>90</v>
      </c>
      <c r="O25" s="51">
        <v>90</v>
      </c>
      <c r="P25" s="160">
        <v>90</v>
      </c>
      <c r="Q25" s="53">
        <v>90</v>
      </c>
      <c r="R25" s="160">
        <v>93</v>
      </c>
      <c r="S25" s="51">
        <v>158</v>
      </c>
      <c r="T25" s="160">
        <v>176</v>
      </c>
      <c r="U25" s="79">
        <v>176</v>
      </c>
      <c r="V25" s="103">
        <v>171</v>
      </c>
      <c r="W25" s="103">
        <f>170+1</f>
        <v>171</v>
      </c>
      <c r="X25" s="103">
        <v>170</v>
      </c>
      <c r="Y25" s="103">
        <v>167</v>
      </c>
      <c r="Z25" s="103">
        <v>167</v>
      </c>
      <c r="AB25" s="114"/>
    </row>
    <row r="26" spans="1:28" ht="12.75" customHeight="1">
      <c r="A26" s="77" t="s">
        <v>67</v>
      </c>
      <c r="B26" s="186">
        <v>0</v>
      </c>
      <c r="C26" s="191">
        <v>0</v>
      </c>
      <c r="D26" s="191">
        <v>0</v>
      </c>
      <c r="E26" s="191">
        <v>0</v>
      </c>
      <c r="F26" s="191">
        <v>0</v>
      </c>
      <c r="G26" s="191">
        <v>0</v>
      </c>
      <c r="H26" s="191">
        <v>0</v>
      </c>
      <c r="I26" s="191">
        <v>0</v>
      </c>
      <c r="J26" s="195">
        <v>0</v>
      </c>
      <c r="K26" s="195">
        <v>0</v>
      </c>
      <c r="L26" s="195">
        <v>0</v>
      </c>
      <c r="M26" s="195">
        <v>0</v>
      </c>
      <c r="N26" s="159">
        <v>0</v>
      </c>
      <c r="O26" s="51">
        <v>0</v>
      </c>
      <c r="P26" s="160">
        <v>0</v>
      </c>
      <c r="Q26" s="53">
        <v>0</v>
      </c>
      <c r="R26" s="160">
        <v>0</v>
      </c>
      <c r="S26" s="51">
        <v>0</v>
      </c>
      <c r="T26" s="160">
        <v>0</v>
      </c>
      <c r="U26" s="79">
        <v>0</v>
      </c>
      <c r="V26" s="103">
        <v>0</v>
      </c>
      <c r="W26" s="103">
        <v>0</v>
      </c>
      <c r="X26" s="103">
        <v>0</v>
      </c>
      <c r="Y26" s="103">
        <v>0</v>
      </c>
      <c r="Z26" s="103">
        <v>0</v>
      </c>
      <c r="AB26" s="114"/>
    </row>
    <row r="27" spans="1:28" ht="12.75" customHeight="1">
      <c r="A27" s="77" t="s">
        <v>68</v>
      </c>
      <c r="B27" s="186">
        <v>157</v>
      </c>
      <c r="C27" s="191">
        <v>134</v>
      </c>
      <c r="D27" s="191">
        <v>142</v>
      </c>
      <c r="E27" s="191">
        <v>113</v>
      </c>
      <c r="F27" s="191">
        <v>120</v>
      </c>
      <c r="G27" s="191">
        <v>133</v>
      </c>
      <c r="H27" s="191">
        <v>137</v>
      </c>
      <c r="I27" s="191">
        <v>134</v>
      </c>
      <c r="J27" s="195">
        <v>134</v>
      </c>
      <c r="K27" s="195">
        <v>125</v>
      </c>
      <c r="L27" s="195">
        <v>120</v>
      </c>
      <c r="M27" s="195">
        <v>118</v>
      </c>
      <c r="N27" s="159">
        <v>126</v>
      </c>
      <c r="O27" s="51">
        <v>128</v>
      </c>
      <c r="P27" s="160">
        <v>127</v>
      </c>
      <c r="Q27" s="53">
        <v>128</v>
      </c>
      <c r="R27" s="160">
        <v>128</v>
      </c>
      <c r="S27" s="51">
        <v>128</v>
      </c>
      <c r="T27" s="160">
        <v>127</v>
      </c>
      <c r="U27" s="79">
        <v>126</v>
      </c>
      <c r="V27" s="103">
        <v>117</v>
      </c>
      <c r="W27" s="103">
        <v>115</v>
      </c>
      <c r="X27" s="103">
        <v>115</v>
      </c>
      <c r="Y27" s="103">
        <v>117</v>
      </c>
      <c r="Z27" s="103">
        <v>115</v>
      </c>
      <c r="AB27" s="114"/>
    </row>
    <row r="28" spans="1:28" ht="12.75" customHeight="1">
      <c r="A28" s="77" t="s">
        <v>69</v>
      </c>
      <c r="B28" s="186">
        <v>0</v>
      </c>
      <c r="C28" s="191">
        <v>0</v>
      </c>
      <c r="D28" s="191">
        <v>0</v>
      </c>
      <c r="E28" s="191">
        <v>0</v>
      </c>
      <c r="F28" s="191">
        <v>0</v>
      </c>
      <c r="G28" s="191">
        <v>0</v>
      </c>
      <c r="H28" s="191">
        <v>0</v>
      </c>
      <c r="I28" s="191">
        <v>0</v>
      </c>
      <c r="J28" s="195">
        <v>0</v>
      </c>
      <c r="K28" s="195">
        <v>0</v>
      </c>
      <c r="L28" s="195">
        <v>0</v>
      </c>
      <c r="M28" s="195">
        <v>0</v>
      </c>
      <c r="N28" s="159">
        <v>0</v>
      </c>
      <c r="O28" s="51">
        <v>0</v>
      </c>
      <c r="P28" s="160">
        <v>0</v>
      </c>
      <c r="Q28" s="53">
        <v>0</v>
      </c>
      <c r="R28" s="160">
        <v>0</v>
      </c>
      <c r="S28" s="51">
        <v>0</v>
      </c>
      <c r="T28" s="160">
        <v>0</v>
      </c>
      <c r="U28" s="79">
        <v>0</v>
      </c>
      <c r="V28" s="103">
        <v>0</v>
      </c>
      <c r="W28" s="103">
        <v>0</v>
      </c>
      <c r="X28" s="103">
        <v>0</v>
      </c>
      <c r="Y28" s="103">
        <v>0</v>
      </c>
      <c r="Z28" s="103">
        <v>0</v>
      </c>
      <c r="AB28" s="114"/>
    </row>
    <row r="29" spans="1:28" ht="12.75" customHeight="1">
      <c r="A29" s="77" t="s">
        <v>70</v>
      </c>
      <c r="B29" s="186">
        <v>2057</v>
      </c>
      <c r="C29" s="191">
        <v>2096</v>
      </c>
      <c r="D29" s="191">
        <v>2705</v>
      </c>
      <c r="E29" s="191">
        <v>2160</v>
      </c>
      <c r="F29" s="191">
        <v>66</v>
      </c>
      <c r="G29" s="191">
        <v>2623</v>
      </c>
      <c r="H29" s="191">
        <v>2685</v>
      </c>
      <c r="I29" s="191">
        <v>2752</v>
      </c>
      <c r="J29" s="195">
        <v>2727</v>
      </c>
      <c r="K29" s="195">
        <v>2792</v>
      </c>
      <c r="L29" s="195">
        <v>2780</v>
      </c>
      <c r="M29" s="195">
        <v>2803</v>
      </c>
      <c r="N29" s="159">
        <v>2818</v>
      </c>
      <c r="O29" s="51">
        <v>2826</v>
      </c>
      <c r="P29" s="160">
        <v>2708</v>
      </c>
      <c r="Q29" s="53">
        <v>2747</v>
      </c>
      <c r="R29" s="160">
        <v>2629</v>
      </c>
      <c r="S29" s="51">
        <v>3005</v>
      </c>
      <c r="T29" s="160">
        <v>2985</v>
      </c>
      <c r="U29" s="79">
        <v>2987</v>
      </c>
      <c r="V29" s="103">
        <v>2472</v>
      </c>
      <c r="W29" s="103">
        <v>2449</v>
      </c>
      <c r="X29" s="103">
        <v>2400</v>
      </c>
      <c r="Y29" s="103">
        <v>2381</v>
      </c>
      <c r="Z29" s="103">
        <v>2372</v>
      </c>
      <c r="AB29" s="114"/>
    </row>
    <row r="30" spans="1:28" ht="12.75" customHeight="1">
      <c r="A30" s="77" t="s">
        <v>71</v>
      </c>
      <c r="B30" s="186">
        <v>30</v>
      </c>
      <c r="C30" s="191">
        <v>30</v>
      </c>
      <c r="D30" s="191">
        <v>30</v>
      </c>
      <c r="E30" s="191">
        <v>27</v>
      </c>
      <c r="F30" s="191">
        <v>68</v>
      </c>
      <c r="G30" s="191">
        <v>32</v>
      </c>
      <c r="H30" s="191">
        <v>32</v>
      </c>
      <c r="I30" s="191">
        <v>32</v>
      </c>
      <c r="J30" s="195">
        <v>32</v>
      </c>
      <c r="K30" s="195">
        <v>32</v>
      </c>
      <c r="L30" s="195">
        <v>32</v>
      </c>
      <c r="M30" s="195">
        <v>32</v>
      </c>
      <c r="N30" s="159">
        <v>31</v>
      </c>
      <c r="O30" s="51">
        <v>31</v>
      </c>
      <c r="P30" s="160">
        <v>31</v>
      </c>
      <c r="Q30" s="53">
        <v>31</v>
      </c>
      <c r="R30" s="160">
        <v>31</v>
      </c>
      <c r="S30" s="51">
        <v>30</v>
      </c>
      <c r="T30" s="160">
        <v>30</v>
      </c>
      <c r="U30" s="79">
        <v>30</v>
      </c>
      <c r="V30" s="103">
        <v>28</v>
      </c>
      <c r="W30" s="103">
        <f>26+1</f>
        <v>27</v>
      </c>
      <c r="X30" s="103">
        <v>25</v>
      </c>
      <c r="Y30" s="103">
        <v>25</v>
      </c>
      <c r="Z30" s="103">
        <v>25</v>
      </c>
      <c r="AB30" s="114"/>
    </row>
    <row r="31" spans="1:28" ht="12.75" customHeight="1">
      <c r="A31" s="77" t="s">
        <v>72</v>
      </c>
      <c r="B31" s="186">
        <v>121</v>
      </c>
      <c r="C31" s="191">
        <v>117</v>
      </c>
      <c r="D31" s="191">
        <v>138</v>
      </c>
      <c r="E31" s="191">
        <v>103</v>
      </c>
      <c r="F31" s="191">
        <v>122</v>
      </c>
      <c r="G31" s="191">
        <v>128</v>
      </c>
      <c r="H31" s="191">
        <v>128</v>
      </c>
      <c r="I31" s="191">
        <v>120</v>
      </c>
      <c r="J31" s="195">
        <v>121</v>
      </c>
      <c r="K31" s="195">
        <v>120</v>
      </c>
      <c r="L31" s="195">
        <v>93</v>
      </c>
      <c r="M31" s="195">
        <v>121</v>
      </c>
      <c r="N31" s="159">
        <v>119</v>
      </c>
      <c r="O31" s="51">
        <v>119</v>
      </c>
      <c r="P31" s="160">
        <v>120</v>
      </c>
      <c r="Q31" s="53">
        <v>98</v>
      </c>
      <c r="R31" s="160">
        <v>121</v>
      </c>
      <c r="S31" s="51">
        <v>121</v>
      </c>
      <c r="T31" s="160">
        <v>118</v>
      </c>
      <c r="U31" s="79">
        <v>120</v>
      </c>
      <c r="V31" s="103">
        <v>97</v>
      </c>
      <c r="W31" s="103">
        <v>97</v>
      </c>
      <c r="X31" s="103">
        <v>97</v>
      </c>
      <c r="Y31" s="103">
        <v>98</v>
      </c>
      <c r="Z31" s="103">
        <v>98</v>
      </c>
      <c r="AB31" s="115"/>
    </row>
    <row r="32" spans="1:28" ht="12.75" customHeight="1">
      <c r="A32" s="77" t="s">
        <v>73</v>
      </c>
      <c r="B32" s="186">
        <v>0</v>
      </c>
      <c r="C32" s="191">
        <v>0</v>
      </c>
      <c r="D32" s="191">
        <v>0</v>
      </c>
      <c r="E32" s="191">
        <v>0</v>
      </c>
      <c r="F32" s="191">
        <v>0</v>
      </c>
      <c r="G32" s="191">
        <v>0</v>
      </c>
      <c r="H32" s="191">
        <v>0</v>
      </c>
      <c r="I32" s="191">
        <v>0</v>
      </c>
      <c r="J32" s="195">
        <v>0</v>
      </c>
      <c r="K32" s="195">
        <v>0</v>
      </c>
      <c r="L32" s="195">
        <v>0</v>
      </c>
      <c r="M32" s="195">
        <v>0</v>
      </c>
      <c r="N32" s="159">
        <v>0</v>
      </c>
      <c r="O32" s="51">
        <v>0</v>
      </c>
      <c r="P32" s="160">
        <v>0</v>
      </c>
      <c r="Q32" s="53">
        <v>0</v>
      </c>
      <c r="R32" s="160">
        <v>0</v>
      </c>
      <c r="S32" s="51">
        <v>0</v>
      </c>
      <c r="T32" s="160">
        <v>0</v>
      </c>
      <c r="U32" s="79">
        <v>0</v>
      </c>
      <c r="V32" s="103">
        <v>0</v>
      </c>
      <c r="W32" s="103">
        <v>0</v>
      </c>
      <c r="X32" s="103">
        <v>0</v>
      </c>
      <c r="Y32" s="103">
        <v>0</v>
      </c>
      <c r="Z32" s="103">
        <v>0</v>
      </c>
      <c r="AB32" s="114"/>
    </row>
    <row r="33" spans="1:28" ht="12.75" customHeight="1">
      <c r="A33" s="77" t="s">
        <v>74</v>
      </c>
      <c r="B33" s="186">
        <v>0</v>
      </c>
      <c r="C33" s="191">
        <v>0</v>
      </c>
      <c r="D33" s="191">
        <v>0</v>
      </c>
      <c r="E33" s="191">
        <v>0</v>
      </c>
      <c r="F33" s="191">
        <v>0</v>
      </c>
      <c r="G33" s="191">
        <v>0</v>
      </c>
      <c r="H33" s="191">
        <v>0</v>
      </c>
      <c r="I33" s="191">
        <v>0</v>
      </c>
      <c r="J33" s="195">
        <v>0</v>
      </c>
      <c r="K33" s="195">
        <v>0</v>
      </c>
      <c r="L33" s="195">
        <v>0</v>
      </c>
      <c r="M33" s="195">
        <v>0</v>
      </c>
      <c r="N33" s="159">
        <v>0</v>
      </c>
      <c r="O33" s="51">
        <v>0</v>
      </c>
      <c r="P33" s="160">
        <v>0</v>
      </c>
      <c r="Q33" s="53">
        <v>0</v>
      </c>
      <c r="R33" s="160">
        <v>0</v>
      </c>
      <c r="S33" s="51">
        <v>0</v>
      </c>
      <c r="T33" s="160">
        <v>0</v>
      </c>
      <c r="U33" s="79">
        <v>0</v>
      </c>
      <c r="V33" s="103">
        <v>0</v>
      </c>
      <c r="W33" s="103">
        <v>0</v>
      </c>
      <c r="X33" s="103">
        <v>0</v>
      </c>
      <c r="Y33" s="103">
        <v>0</v>
      </c>
      <c r="Z33" s="103">
        <v>0</v>
      </c>
      <c r="AB33" s="114"/>
    </row>
    <row r="34" spans="1:28" ht="12.75" customHeight="1">
      <c r="A34" s="77" t="s">
        <v>75</v>
      </c>
      <c r="B34" s="186">
        <v>27545</v>
      </c>
      <c r="C34" s="191">
        <v>23095</v>
      </c>
      <c r="D34" s="191">
        <v>29750</v>
      </c>
      <c r="E34" s="191">
        <v>28398</v>
      </c>
      <c r="F34" s="191">
        <v>16090</v>
      </c>
      <c r="G34" s="191">
        <v>31846</v>
      </c>
      <c r="H34" s="191">
        <v>32694</v>
      </c>
      <c r="I34" s="191">
        <v>33776</v>
      </c>
      <c r="J34" s="195">
        <v>33523</v>
      </c>
      <c r="K34" s="195">
        <v>34467</v>
      </c>
      <c r="L34" s="195">
        <v>34018</v>
      </c>
      <c r="M34" s="195">
        <v>35189</v>
      </c>
      <c r="N34" s="159">
        <v>35344</v>
      </c>
      <c r="O34" s="51">
        <v>35630</v>
      </c>
      <c r="P34" s="160">
        <v>35831</v>
      </c>
      <c r="Q34" s="53">
        <v>35509</v>
      </c>
      <c r="R34" s="160">
        <v>35542</v>
      </c>
      <c r="S34" s="51">
        <v>36191</v>
      </c>
      <c r="T34" s="160">
        <v>36556</v>
      </c>
      <c r="U34" s="79">
        <v>37021</v>
      </c>
      <c r="V34" s="103">
        <v>35330</v>
      </c>
      <c r="W34" s="103">
        <v>36089</v>
      </c>
      <c r="X34" s="103">
        <v>37435</v>
      </c>
      <c r="Y34" s="103">
        <v>38427</v>
      </c>
      <c r="Z34" s="103">
        <v>39944</v>
      </c>
      <c r="AB34" s="115"/>
    </row>
    <row r="35" spans="1:28" ht="12.75" customHeight="1">
      <c r="A35" s="77" t="s">
        <v>76</v>
      </c>
      <c r="B35" s="186">
        <v>4</v>
      </c>
      <c r="C35" s="191">
        <v>4</v>
      </c>
      <c r="D35" s="191">
        <v>6</v>
      </c>
      <c r="E35" s="191">
        <v>5</v>
      </c>
      <c r="F35" s="191">
        <v>0</v>
      </c>
      <c r="G35" s="191">
        <v>5</v>
      </c>
      <c r="H35" s="191">
        <v>4</v>
      </c>
      <c r="I35" s="191">
        <v>5</v>
      </c>
      <c r="J35" s="195">
        <v>4</v>
      </c>
      <c r="K35" s="195">
        <v>5</v>
      </c>
      <c r="L35" s="195">
        <v>5</v>
      </c>
      <c r="M35" s="195">
        <v>5</v>
      </c>
      <c r="N35" s="159">
        <v>5</v>
      </c>
      <c r="O35" s="51">
        <v>6</v>
      </c>
      <c r="P35" s="160">
        <v>6</v>
      </c>
      <c r="Q35" s="53">
        <v>6</v>
      </c>
      <c r="R35" s="160">
        <v>6</v>
      </c>
      <c r="S35" s="51">
        <v>6</v>
      </c>
      <c r="T35" s="160">
        <v>6</v>
      </c>
      <c r="U35" s="79">
        <v>6</v>
      </c>
      <c r="V35" s="103">
        <v>6</v>
      </c>
      <c r="W35" s="103">
        <v>6</v>
      </c>
      <c r="X35" s="103">
        <v>6</v>
      </c>
      <c r="Y35" s="103">
        <v>6</v>
      </c>
      <c r="Z35" s="103">
        <v>6</v>
      </c>
      <c r="AB35" s="114"/>
    </row>
    <row r="36" spans="1:28" ht="12.75" customHeight="1">
      <c r="A36" s="77" t="s">
        <v>77</v>
      </c>
      <c r="B36" s="186">
        <v>0</v>
      </c>
      <c r="C36" s="191">
        <v>0</v>
      </c>
      <c r="D36" s="191">
        <v>0</v>
      </c>
      <c r="E36" s="191">
        <v>0</v>
      </c>
      <c r="F36" s="191">
        <v>0</v>
      </c>
      <c r="G36" s="191">
        <v>0</v>
      </c>
      <c r="H36" s="191">
        <v>0</v>
      </c>
      <c r="I36" s="191">
        <v>0</v>
      </c>
      <c r="J36" s="195">
        <v>0</v>
      </c>
      <c r="K36" s="195">
        <v>0</v>
      </c>
      <c r="L36" s="195">
        <v>0</v>
      </c>
      <c r="M36" s="195">
        <v>0</v>
      </c>
      <c r="N36" s="159">
        <v>0</v>
      </c>
      <c r="O36" s="51">
        <v>0</v>
      </c>
      <c r="P36" s="160">
        <v>0</v>
      </c>
      <c r="Q36" s="53">
        <v>0</v>
      </c>
      <c r="R36" s="160">
        <v>0</v>
      </c>
      <c r="S36" s="51">
        <v>0</v>
      </c>
      <c r="T36" s="160">
        <v>0</v>
      </c>
      <c r="U36" s="79">
        <v>0</v>
      </c>
      <c r="V36" s="103">
        <v>0</v>
      </c>
      <c r="W36" s="103">
        <v>0</v>
      </c>
      <c r="X36" s="103">
        <v>0</v>
      </c>
      <c r="Y36" s="103">
        <v>0</v>
      </c>
      <c r="Z36" s="103">
        <v>0</v>
      </c>
      <c r="AB36" s="115"/>
    </row>
    <row r="37" spans="1:28" ht="12.75" customHeight="1">
      <c r="A37" s="77" t="s">
        <v>78</v>
      </c>
      <c r="B37" s="186">
        <v>731</v>
      </c>
      <c r="C37" s="191">
        <v>682</v>
      </c>
      <c r="D37" s="191">
        <v>1180</v>
      </c>
      <c r="E37" s="191">
        <v>774</v>
      </c>
      <c r="F37" s="191">
        <v>0</v>
      </c>
      <c r="G37" s="191">
        <v>995</v>
      </c>
      <c r="H37" s="191">
        <v>1024</v>
      </c>
      <c r="I37" s="191">
        <v>1107</v>
      </c>
      <c r="J37" s="195">
        <v>1088</v>
      </c>
      <c r="K37" s="195">
        <v>1250</v>
      </c>
      <c r="L37" s="195">
        <v>1340</v>
      </c>
      <c r="M37" s="195">
        <v>1481</v>
      </c>
      <c r="N37" s="159">
        <v>1673</v>
      </c>
      <c r="O37" s="51">
        <v>1912</v>
      </c>
      <c r="P37" s="160">
        <v>1673</v>
      </c>
      <c r="Q37" s="53">
        <v>2283</v>
      </c>
      <c r="R37" s="160">
        <v>2464</v>
      </c>
      <c r="S37" s="51">
        <v>2736</v>
      </c>
      <c r="T37" s="160">
        <v>2964</v>
      </c>
      <c r="U37" s="79">
        <v>3132</v>
      </c>
      <c r="V37" s="103">
        <v>2814</v>
      </c>
      <c r="W37" s="117">
        <f>2954+1</f>
        <v>2955</v>
      </c>
      <c r="X37" s="103">
        <v>3091</v>
      </c>
      <c r="Y37" s="103">
        <v>3352</v>
      </c>
      <c r="Z37" s="103">
        <v>3431</v>
      </c>
      <c r="AB37" s="114"/>
    </row>
    <row r="38" spans="1:28" ht="12.75" customHeight="1">
      <c r="A38" s="77" t="s">
        <v>79</v>
      </c>
      <c r="B38" s="186">
        <v>401</v>
      </c>
      <c r="C38" s="191">
        <v>423</v>
      </c>
      <c r="D38" s="191">
        <v>502</v>
      </c>
      <c r="E38" s="191">
        <v>496</v>
      </c>
      <c r="F38" s="191">
        <v>0</v>
      </c>
      <c r="G38" s="191">
        <v>545</v>
      </c>
      <c r="H38" s="191">
        <v>547</v>
      </c>
      <c r="I38" s="191">
        <v>567</v>
      </c>
      <c r="J38" s="195">
        <v>563</v>
      </c>
      <c r="K38" s="195">
        <v>584</v>
      </c>
      <c r="L38" s="195">
        <v>587</v>
      </c>
      <c r="M38" s="195">
        <v>584</v>
      </c>
      <c r="N38" s="159">
        <v>587</v>
      </c>
      <c r="O38" s="51">
        <v>590</v>
      </c>
      <c r="P38" s="160">
        <v>595</v>
      </c>
      <c r="Q38" s="53">
        <v>600</v>
      </c>
      <c r="R38" s="160">
        <v>599</v>
      </c>
      <c r="S38" s="51">
        <v>599</v>
      </c>
      <c r="T38" s="160">
        <v>605</v>
      </c>
      <c r="U38" s="79">
        <v>604</v>
      </c>
      <c r="V38" s="103">
        <v>581</v>
      </c>
      <c r="W38" s="103">
        <v>584</v>
      </c>
      <c r="X38" s="103">
        <v>589</v>
      </c>
      <c r="Y38" s="103">
        <v>608</v>
      </c>
      <c r="Z38" s="103">
        <v>627</v>
      </c>
      <c r="AB38" s="114"/>
    </row>
    <row r="39" spans="1:28" ht="12.75" customHeight="1">
      <c r="A39" s="77" t="s">
        <v>80</v>
      </c>
      <c r="B39" s="186">
        <v>368</v>
      </c>
      <c r="C39" s="191">
        <v>357</v>
      </c>
      <c r="D39" s="191">
        <v>364</v>
      </c>
      <c r="E39" s="191">
        <v>340</v>
      </c>
      <c r="F39" s="191">
        <v>0</v>
      </c>
      <c r="G39" s="191">
        <v>367</v>
      </c>
      <c r="H39" s="191">
        <v>370</v>
      </c>
      <c r="I39" s="191">
        <v>391</v>
      </c>
      <c r="J39" s="195">
        <v>391</v>
      </c>
      <c r="K39" s="195">
        <v>412</v>
      </c>
      <c r="L39" s="195">
        <v>387</v>
      </c>
      <c r="M39" s="195">
        <v>446</v>
      </c>
      <c r="N39" s="159">
        <v>448</v>
      </c>
      <c r="O39" s="51">
        <v>472</v>
      </c>
      <c r="P39" s="160">
        <v>485</v>
      </c>
      <c r="Q39" s="53">
        <v>489</v>
      </c>
      <c r="R39" s="160">
        <v>488</v>
      </c>
      <c r="S39" s="51">
        <v>499</v>
      </c>
      <c r="T39" s="160">
        <v>499</v>
      </c>
      <c r="U39" s="79">
        <v>509</v>
      </c>
      <c r="V39" s="103">
        <v>479</v>
      </c>
      <c r="W39" s="103">
        <v>473</v>
      </c>
      <c r="X39" s="103">
        <v>473</v>
      </c>
      <c r="Y39" s="103">
        <v>483</v>
      </c>
      <c r="Z39" s="103">
        <v>497</v>
      </c>
      <c r="AB39" s="114"/>
    </row>
    <row r="40" spans="1:28" ht="12.75" customHeight="1">
      <c r="A40" s="77" t="s">
        <v>81</v>
      </c>
      <c r="B40" s="186">
        <v>0</v>
      </c>
      <c r="C40" s="191">
        <v>0</v>
      </c>
      <c r="D40" s="191">
        <v>0</v>
      </c>
      <c r="E40" s="191">
        <v>0</v>
      </c>
      <c r="F40" s="191">
        <v>0</v>
      </c>
      <c r="G40" s="191">
        <v>0</v>
      </c>
      <c r="H40" s="191">
        <v>0</v>
      </c>
      <c r="I40" s="191">
        <v>0</v>
      </c>
      <c r="J40" s="195">
        <v>0</v>
      </c>
      <c r="K40" s="195">
        <v>0</v>
      </c>
      <c r="L40" s="195">
        <v>0</v>
      </c>
      <c r="M40" s="195">
        <v>0</v>
      </c>
      <c r="N40" s="159">
        <v>0</v>
      </c>
      <c r="O40" s="51">
        <v>0</v>
      </c>
      <c r="P40" s="160">
        <v>0</v>
      </c>
      <c r="Q40" s="53">
        <v>0</v>
      </c>
      <c r="R40" s="160">
        <v>0</v>
      </c>
      <c r="S40" s="51">
        <v>0</v>
      </c>
      <c r="T40" s="160">
        <v>0</v>
      </c>
      <c r="U40" s="79">
        <v>0</v>
      </c>
      <c r="V40" s="103">
        <v>0</v>
      </c>
      <c r="W40" s="103">
        <v>0</v>
      </c>
      <c r="X40" s="103">
        <v>0</v>
      </c>
      <c r="Y40" s="103">
        <v>0</v>
      </c>
      <c r="Z40" s="103">
        <v>0</v>
      </c>
      <c r="AB40" s="114"/>
    </row>
    <row r="41" spans="1:28" ht="12.75" customHeight="1">
      <c r="A41" s="77" t="s">
        <v>82</v>
      </c>
      <c r="B41" s="186">
        <v>143</v>
      </c>
      <c r="C41" s="191">
        <v>145</v>
      </c>
      <c r="D41" s="191">
        <v>147</v>
      </c>
      <c r="E41" s="191">
        <v>145</v>
      </c>
      <c r="F41" s="191">
        <v>0</v>
      </c>
      <c r="G41" s="191">
        <v>159</v>
      </c>
      <c r="H41" s="191">
        <v>159</v>
      </c>
      <c r="I41" s="191">
        <v>159</v>
      </c>
      <c r="J41" s="195">
        <v>159</v>
      </c>
      <c r="K41" s="195">
        <v>167</v>
      </c>
      <c r="L41" s="195">
        <v>167</v>
      </c>
      <c r="M41" s="195">
        <v>176</v>
      </c>
      <c r="N41" s="159">
        <v>186</v>
      </c>
      <c r="O41" s="51">
        <v>208</v>
      </c>
      <c r="P41" s="160">
        <v>207</v>
      </c>
      <c r="Q41" s="53">
        <v>0</v>
      </c>
      <c r="R41" s="160">
        <v>214</v>
      </c>
      <c r="S41" s="51">
        <v>216</v>
      </c>
      <c r="T41" s="160">
        <v>216</v>
      </c>
      <c r="U41" s="79">
        <v>215</v>
      </c>
      <c r="V41" s="103">
        <v>213</v>
      </c>
      <c r="W41" s="103">
        <v>208</v>
      </c>
      <c r="X41" s="103">
        <v>207</v>
      </c>
      <c r="Y41" s="103">
        <v>204</v>
      </c>
      <c r="Z41" s="103">
        <v>214</v>
      </c>
      <c r="AB41" s="114"/>
    </row>
    <row r="42" spans="1:28" ht="12.75" customHeight="1">
      <c r="A42" s="77" t="s">
        <v>83</v>
      </c>
      <c r="B42" s="186">
        <v>0</v>
      </c>
      <c r="C42" s="191">
        <v>0</v>
      </c>
      <c r="D42" s="191">
        <v>0</v>
      </c>
      <c r="E42" s="191">
        <v>0</v>
      </c>
      <c r="F42" s="191">
        <v>0</v>
      </c>
      <c r="G42" s="191">
        <v>0</v>
      </c>
      <c r="H42" s="191">
        <v>0</v>
      </c>
      <c r="I42" s="191">
        <v>0</v>
      </c>
      <c r="J42" s="195">
        <v>0</v>
      </c>
      <c r="K42" s="195">
        <v>0</v>
      </c>
      <c r="L42" s="195">
        <v>0</v>
      </c>
      <c r="M42" s="195">
        <v>0</v>
      </c>
      <c r="N42" s="159">
        <v>0</v>
      </c>
      <c r="O42" s="51">
        <v>0</v>
      </c>
      <c r="P42" s="160">
        <v>0</v>
      </c>
      <c r="Q42" s="53">
        <v>0</v>
      </c>
      <c r="R42" s="160">
        <v>0</v>
      </c>
      <c r="S42" s="51">
        <v>0</v>
      </c>
      <c r="T42" s="160">
        <v>0</v>
      </c>
      <c r="U42" s="79">
        <v>0</v>
      </c>
      <c r="V42" s="103">
        <v>0</v>
      </c>
      <c r="W42" s="103">
        <v>0</v>
      </c>
      <c r="X42" s="103">
        <v>0</v>
      </c>
      <c r="Y42" s="103">
        <v>0</v>
      </c>
      <c r="Z42" s="103">
        <v>0</v>
      </c>
      <c r="AB42" s="114"/>
    </row>
    <row r="43" spans="1:28" ht="12.75" customHeight="1">
      <c r="A43" s="77" t="s">
        <v>84</v>
      </c>
      <c r="B43" s="186">
        <v>0</v>
      </c>
      <c r="C43" s="191">
        <v>0</v>
      </c>
      <c r="D43" s="191">
        <v>0</v>
      </c>
      <c r="E43" s="191">
        <v>0</v>
      </c>
      <c r="F43" s="191">
        <v>0</v>
      </c>
      <c r="G43" s="191">
        <v>0</v>
      </c>
      <c r="H43" s="191">
        <v>0</v>
      </c>
      <c r="I43" s="191">
        <v>0</v>
      </c>
      <c r="J43" s="195">
        <v>0</v>
      </c>
      <c r="K43" s="195">
        <v>0</v>
      </c>
      <c r="L43" s="195">
        <v>0</v>
      </c>
      <c r="M43" s="195">
        <v>0</v>
      </c>
      <c r="N43" s="159">
        <v>0</v>
      </c>
      <c r="O43" s="51">
        <v>0</v>
      </c>
      <c r="P43" s="160">
        <v>0</v>
      </c>
      <c r="Q43" s="53">
        <v>0</v>
      </c>
      <c r="R43" s="160">
        <v>0</v>
      </c>
      <c r="S43" s="51">
        <v>0</v>
      </c>
      <c r="T43" s="160">
        <v>0</v>
      </c>
      <c r="U43" s="79">
        <v>0</v>
      </c>
      <c r="V43" s="103">
        <v>0</v>
      </c>
      <c r="W43" s="103">
        <v>0</v>
      </c>
      <c r="X43" s="103">
        <v>0</v>
      </c>
      <c r="Y43" s="103">
        <v>0</v>
      </c>
      <c r="Z43" s="103">
        <v>0</v>
      </c>
      <c r="AB43" s="115"/>
    </row>
    <row r="44" spans="1:28" ht="12.75" customHeight="1">
      <c r="A44" s="77" t="s">
        <v>85</v>
      </c>
      <c r="B44" s="186">
        <v>71</v>
      </c>
      <c r="C44" s="191">
        <v>68</v>
      </c>
      <c r="D44" s="191">
        <v>72</v>
      </c>
      <c r="E44" s="191">
        <v>66</v>
      </c>
      <c r="F44" s="191">
        <v>0</v>
      </c>
      <c r="G44" s="191">
        <v>71</v>
      </c>
      <c r="H44" s="191">
        <v>72</v>
      </c>
      <c r="I44" s="191">
        <v>78</v>
      </c>
      <c r="J44" s="195">
        <v>76</v>
      </c>
      <c r="K44" s="195">
        <v>80</v>
      </c>
      <c r="L44" s="195">
        <v>82</v>
      </c>
      <c r="M44" s="195">
        <v>86</v>
      </c>
      <c r="N44" s="159">
        <v>86</v>
      </c>
      <c r="O44" s="51">
        <v>88</v>
      </c>
      <c r="P44" s="160">
        <v>86</v>
      </c>
      <c r="Q44" s="53">
        <v>85</v>
      </c>
      <c r="R44" s="160">
        <v>87</v>
      </c>
      <c r="S44" s="51">
        <v>88</v>
      </c>
      <c r="T44" s="160">
        <v>86</v>
      </c>
      <c r="U44" s="79">
        <v>85</v>
      </c>
      <c r="V44" s="103">
        <v>69</v>
      </c>
      <c r="W44" s="103">
        <v>71</v>
      </c>
      <c r="X44" s="103">
        <v>70</v>
      </c>
      <c r="Y44" s="103">
        <v>67</v>
      </c>
      <c r="Z44" s="103">
        <v>62</v>
      </c>
      <c r="AB44" s="114"/>
    </row>
    <row r="45" spans="1:28" ht="12.75" customHeight="1">
      <c r="A45" s="77" t="s">
        <v>86</v>
      </c>
      <c r="B45" s="186">
        <v>9</v>
      </c>
      <c r="C45" s="191">
        <v>9</v>
      </c>
      <c r="D45" s="191">
        <v>9</v>
      </c>
      <c r="E45" s="191">
        <v>9</v>
      </c>
      <c r="F45" s="191">
        <v>9</v>
      </c>
      <c r="G45" s="191">
        <v>9</v>
      </c>
      <c r="H45" s="191">
        <v>9</v>
      </c>
      <c r="I45" s="191">
        <v>9</v>
      </c>
      <c r="J45" s="195">
        <v>9</v>
      </c>
      <c r="K45" s="195">
        <v>10</v>
      </c>
      <c r="L45" s="195">
        <v>10</v>
      </c>
      <c r="M45" s="195">
        <v>10</v>
      </c>
      <c r="N45" s="159">
        <v>10</v>
      </c>
      <c r="O45" s="51">
        <v>10</v>
      </c>
      <c r="P45" s="160">
        <v>10</v>
      </c>
      <c r="Q45" s="53">
        <v>11</v>
      </c>
      <c r="R45" s="160">
        <v>12</v>
      </c>
      <c r="S45" s="51">
        <v>12</v>
      </c>
      <c r="T45" s="160">
        <v>12</v>
      </c>
      <c r="U45" s="79">
        <v>12</v>
      </c>
      <c r="V45" s="103">
        <v>9</v>
      </c>
      <c r="W45" s="103">
        <v>0</v>
      </c>
      <c r="X45" s="103">
        <v>0</v>
      </c>
      <c r="Y45" s="103">
        <v>0</v>
      </c>
      <c r="Z45" s="103">
        <v>0</v>
      </c>
      <c r="AB45" s="114"/>
    </row>
    <row r="46" spans="1:28" ht="12.75" customHeight="1">
      <c r="A46" s="77" t="s">
        <v>87</v>
      </c>
      <c r="B46" s="186">
        <v>315</v>
      </c>
      <c r="C46" s="191">
        <v>318</v>
      </c>
      <c r="D46" s="191">
        <v>335</v>
      </c>
      <c r="E46" s="191">
        <v>334</v>
      </c>
      <c r="F46" s="191">
        <v>0</v>
      </c>
      <c r="G46" s="191">
        <v>398</v>
      </c>
      <c r="H46" s="191">
        <v>410</v>
      </c>
      <c r="I46" s="191">
        <v>423</v>
      </c>
      <c r="J46" s="195">
        <v>414</v>
      </c>
      <c r="K46" s="195">
        <v>481</v>
      </c>
      <c r="L46" s="195">
        <v>445</v>
      </c>
      <c r="M46" s="195">
        <v>537</v>
      </c>
      <c r="N46" s="159">
        <v>553</v>
      </c>
      <c r="O46" s="51">
        <v>557</v>
      </c>
      <c r="P46" s="160">
        <v>562</v>
      </c>
      <c r="Q46" s="53">
        <v>562</v>
      </c>
      <c r="R46" s="160">
        <v>556</v>
      </c>
      <c r="S46" s="51">
        <v>545</v>
      </c>
      <c r="T46" s="160">
        <v>546</v>
      </c>
      <c r="U46" s="79">
        <v>549</v>
      </c>
      <c r="V46" s="103">
        <v>545</v>
      </c>
      <c r="W46" s="103">
        <v>547</v>
      </c>
      <c r="X46" s="103">
        <v>549</v>
      </c>
      <c r="Y46" s="103">
        <v>544</v>
      </c>
      <c r="Z46" s="103">
        <v>543</v>
      </c>
      <c r="AB46" s="115"/>
    </row>
    <row r="47" spans="1:28" ht="12.75" customHeight="1">
      <c r="A47" s="77" t="s">
        <v>88</v>
      </c>
      <c r="B47" s="186">
        <v>3429</v>
      </c>
      <c r="C47" s="191">
        <v>3581</v>
      </c>
      <c r="D47" s="191">
        <v>4760</v>
      </c>
      <c r="E47" s="191">
        <v>3759</v>
      </c>
      <c r="F47" s="191">
        <v>1106</v>
      </c>
      <c r="G47" s="191">
        <v>4750</v>
      </c>
      <c r="H47" s="191">
        <v>4750</v>
      </c>
      <c r="I47" s="191">
        <v>6902</v>
      </c>
      <c r="J47" s="195">
        <v>6644</v>
      </c>
      <c r="K47" s="195">
        <v>7310</v>
      </c>
      <c r="L47" s="195">
        <v>7542</v>
      </c>
      <c r="M47" s="195">
        <v>8056</v>
      </c>
      <c r="N47" s="159">
        <v>8512</v>
      </c>
      <c r="O47" s="51">
        <v>8960</v>
      </c>
      <c r="P47" s="160">
        <v>9003</v>
      </c>
      <c r="Q47" s="53">
        <v>8928</v>
      </c>
      <c r="R47" s="160">
        <v>8833</v>
      </c>
      <c r="S47" s="51">
        <v>9328</v>
      </c>
      <c r="T47" s="160">
        <v>9228</v>
      </c>
      <c r="U47" s="79">
        <v>9114</v>
      </c>
      <c r="V47" s="103">
        <v>8306</v>
      </c>
      <c r="W47" s="103">
        <v>8395</v>
      </c>
      <c r="X47" s="103">
        <v>8419</v>
      </c>
      <c r="Y47" s="103">
        <v>8425</v>
      </c>
      <c r="Z47" s="103">
        <v>8373</v>
      </c>
      <c r="AB47" s="116"/>
    </row>
    <row r="48" spans="1:28" ht="12.75" customHeight="1">
      <c r="A48" s="77" t="s">
        <v>89</v>
      </c>
      <c r="B48" s="186">
        <v>0</v>
      </c>
      <c r="C48" s="191">
        <v>0</v>
      </c>
      <c r="D48" s="191">
        <v>0</v>
      </c>
      <c r="E48" s="191">
        <v>0</v>
      </c>
      <c r="F48" s="191">
        <v>0</v>
      </c>
      <c r="G48" s="191">
        <v>0</v>
      </c>
      <c r="H48" s="191">
        <v>0</v>
      </c>
      <c r="I48" s="191">
        <v>0</v>
      </c>
      <c r="J48" s="195">
        <v>0</v>
      </c>
      <c r="K48" s="195">
        <v>0</v>
      </c>
      <c r="L48" s="195">
        <v>0</v>
      </c>
      <c r="M48" s="195">
        <v>0</v>
      </c>
      <c r="N48" s="159">
        <v>0</v>
      </c>
      <c r="O48" s="51">
        <v>0</v>
      </c>
      <c r="P48" s="160">
        <v>0</v>
      </c>
      <c r="Q48" s="53">
        <v>0</v>
      </c>
      <c r="R48" s="160">
        <v>0</v>
      </c>
      <c r="S48" s="51">
        <v>0</v>
      </c>
      <c r="T48" s="160">
        <v>0</v>
      </c>
      <c r="U48" s="79">
        <v>0</v>
      </c>
      <c r="V48" s="103">
        <v>0</v>
      </c>
      <c r="W48" s="103">
        <v>0</v>
      </c>
      <c r="X48" s="103">
        <v>0</v>
      </c>
      <c r="Y48" s="103">
        <v>0</v>
      </c>
      <c r="Z48" s="103">
        <v>0</v>
      </c>
    </row>
    <row r="49" spans="1:26" ht="12.75" customHeight="1">
      <c r="A49" s="77" t="s">
        <v>90</v>
      </c>
      <c r="B49" s="186">
        <v>17</v>
      </c>
      <c r="C49" s="191">
        <v>17</v>
      </c>
      <c r="D49" s="191">
        <v>18</v>
      </c>
      <c r="E49" s="191">
        <v>17</v>
      </c>
      <c r="F49" s="191">
        <v>17</v>
      </c>
      <c r="G49" s="191">
        <v>17</v>
      </c>
      <c r="H49" s="191">
        <v>17</v>
      </c>
      <c r="I49" s="191">
        <v>20</v>
      </c>
      <c r="J49" s="195">
        <v>19</v>
      </c>
      <c r="K49" s="195">
        <v>20</v>
      </c>
      <c r="L49" s="195">
        <v>20</v>
      </c>
      <c r="M49" s="195">
        <v>20</v>
      </c>
      <c r="N49" s="159">
        <v>20</v>
      </c>
      <c r="O49" s="51">
        <v>20</v>
      </c>
      <c r="P49" s="160">
        <v>20</v>
      </c>
      <c r="Q49" s="53">
        <v>18</v>
      </c>
      <c r="R49" s="160">
        <v>18</v>
      </c>
      <c r="S49" s="51">
        <v>18</v>
      </c>
      <c r="T49" s="160">
        <v>18</v>
      </c>
      <c r="U49" s="79">
        <v>18</v>
      </c>
      <c r="V49" s="103">
        <v>18</v>
      </c>
      <c r="W49" s="103">
        <v>18</v>
      </c>
      <c r="X49" s="103">
        <v>18</v>
      </c>
      <c r="Y49" s="103">
        <v>18</v>
      </c>
      <c r="Z49" s="103">
        <v>18</v>
      </c>
    </row>
    <row r="50" spans="1:26" ht="12.75" customHeight="1">
      <c r="A50" s="77" t="s">
        <v>91</v>
      </c>
      <c r="B50" s="186">
        <v>1</v>
      </c>
      <c r="C50" s="191">
        <v>0</v>
      </c>
      <c r="D50" s="191">
        <v>1</v>
      </c>
      <c r="E50" s="191">
        <v>0</v>
      </c>
      <c r="F50" s="191">
        <v>0</v>
      </c>
      <c r="G50" s="191">
        <v>0</v>
      </c>
      <c r="H50" s="191">
        <v>0</v>
      </c>
      <c r="I50" s="191">
        <v>0</v>
      </c>
      <c r="J50" s="195">
        <v>0</v>
      </c>
      <c r="K50" s="195">
        <v>0</v>
      </c>
      <c r="L50" s="195">
        <v>0</v>
      </c>
      <c r="M50" s="195">
        <v>0</v>
      </c>
      <c r="N50" s="159">
        <v>0</v>
      </c>
      <c r="O50" s="51">
        <v>0</v>
      </c>
      <c r="P50" s="160">
        <v>0</v>
      </c>
      <c r="Q50" s="53">
        <v>0</v>
      </c>
      <c r="R50" s="160">
        <v>0</v>
      </c>
      <c r="S50" s="51">
        <v>0</v>
      </c>
      <c r="T50" s="160">
        <v>0</v>
      </c>
      <c r="U50" s="79">
        <v>0</v>
      </c>
      <c r="V50" s="103">
        <v>0</v>
      </c>
      <c r="W50" s="103">
        <v>0</v>
      </c>
      <c r="X50" s="103">
        <v>0</v>
      </c>
      <c r="Y50" s="103">
        <v>0</v>
      </c>
      <c r="Z50" s="103">
        <v>0</v>
      </c>
    </row>
    <row r="51" spans="1:26" ht="12.75" customHeight="1">
      <c r="A51" s="77" t="s">
        <v>92</v>
      </c>
      <c r="B51" s="186">
        <v>297</v>
      </c>
      <c r="C51" s="191">
        <v>295</v>
      </c>
      <c r="D51" s="191">
        <v>293</v>
      </c>
      <c r="E51" s="191">
        <v>292</v>
      </c>
      <c r="F51" s="191">
        <v>0</v>
      </c>
      <c r="G51" s="191">
        <v>290</v>
      </c>
      <c r="H51" s="191">
        <v>305</v>
      </c>
      <c r="I51" s="191">
        <v>304</v>
      </c>
      <c r="J51" s="195">
        <v>305</v>
      </c>
      <c r="K51" s="195">
        <v>302</v>
      </c>
      <c r="L51" s="195">
        <v>302</v>
      </c>
      <c r="M51" s="195">
        <v>302</v>
      </c>
      <c r="N51" s="159">
        <v>301</v>
      </c>
      <c r="O51" s="51">
        <v>301</v>
      </c>
      <c r="P51" s="160">
        <v>296</v>
      </c>
      <c r="Q51" s="53">
        <v>288</v>
      </c>
      <c r="R51" s="160">
        <v>292</v>
      </c>
      <c r="S51" s="51">
        <v>286</v>
      </c>
      <c r="T51" s="160">
        <v>284</v>
      </c>
      <c r="U51" s="79">
        <v>283</v>
      </c>
      <c r="V51" s="103">
        <v>282</v>
      </c>
      <c r="W51" s="103">
        <v>282</v>
      </c>
      <c r="X51" s="103">
        <v>280</v>
      </c>
      <c r="Y51" s="103">
        <v>278</v>
      </c>
      <c r="Z51" s="103">
        <v>279</v>
      </c>
    </row>
    <row r="52" spans="1:26" ht="12.75" customHeight="1">
      <c r="A52" s="77" t="s">
        <v>93</v>
      </c>
      <c r="B52" s="186">
        <v>0</v>
      </c>
      <c r="C52" s="191">
        <v>0</v>
      </c>
      <c r="D52" s="191">
        <v>0</v>
      </c>
      <c r="E52" s="191">
        <v>0</v>
      </c>
      <c r="F52" s="191">
        <v>0</v>
      </c>
      <c r="G52" s="191">
        <v>0</v>
      </c>
      <c r="H52" s="191">
        <v>0</v>
      </c>
      <c r="I52" s="191">
        <v>0</v>
      </c>
      <c r="J52" s="195">
        <v>0</v>
      </c>
      <c r="K52" s="195">
        <v>0</v>
      </c>
      <c r="L52" s="195">
        <v>0</v>
      </c>
      <c r="M52" s="195">
        <v>0</v>
      </c>
      <c r="N52" s="159">
        <v>0</v>
      </c>
      <c r="O52" s="51">
        <v>0</v>
      </c>
      <c r="P52" s="160">
        <v>0</v>
      </c>
      <c r="Q52" s="53">
        <v>0</v>
      </c>
      <c r="R52" s="160">
        <v>0</v>
      </c>
      <c r="S52" s="51">
        <v>0</v>
      </c>
      <c r="T52" s="160">
        <v>0</v>
      </c>
      <c r="U52" s="79">
        <v>0</v>
      </c>
      <c r="V52" s="103">
        <v>0</v>
      </c>
      <c r="W52" s="103">
        <v>0</v>
      </c>
      <c r="X52" s="103">
        <v>0</v>
      </c>
      <c r="Y52" s="103">
        <v>0</v>
      </c>
      <c r="Z52" s="103">
        <v>0</v>
      </c>
    </row>
    <row r="53" spans="1:26" ht="12.75" customHeight="1">
      <c r="A53" s="77" t="s">
        <v>94</v>
      </c>
      <c r="B53" s="186">
        <v>18162</v>
      </c>
      <c r="C53" s="191">
        <v>23602</v>
      </c>
      <c r="D53" s="191">
        <v>21459</v>
      </c>
      <c r="E53" s="191">
        <v>19631</v>
      </c>
      <c r="F53" s="191">
        <v>22858</v>
      </c>
      <c r="G53" s="191">
        <v>26949</v>
      </c>
      <c r="H53" s="193">
        <v>28517</v>
      </c>
      <c r="I53" s="193">
        <v>31188</v>
      </c>
      <c r="J53" s="195">
        <v>30542</v>
      </c>
      <c r="K53" s="195">
        <v>32355</v>
      </c>
      <c r="L53" s="195">
        <v>32711</v>
      </c>
      <c r="M53" s="195">
        <v>32797</v>
      </c>
      <c r="N53" s="159">
        <v>32580</v>
      </c>
      <c r="O53" s="51">
        <v>32603</v>
      </c>
      <c r="P53" s="160">
        <v>32241</v>
      </c>
      <c r="Q53" s="53">
        <v>30527</v>
      </c>
      <c r="R53" s="160">
        <v>31796</v>
      </c>
      <c r="S53" s="51">
        <v>31543</v>
      </c>
      <c r="T53" s="160">
        <v>31067</v>
      </c>
      <c r="U53" s="79">
        <v>30276</v>
      </c>
      <c r="V53" s="103">
        <v>28081</v>
      </c>
      <c r="W53" s="103">
        <v>27480</v>
      </c>
      <c r="X53" s="103">
        <v>27352</v>
      </c>
      <c r="Y53" s="103">
        <v>27031</v>
      </c>
      <c r="Z53" s="103">
        <v>26735</v>
      </c>
    </row>
    <row r="54" spans="1:26" ht="12.75" customHeight="1">
      <c r="A54" s="164" t="s">
        <v>111</v>
      </c>
      <c r="B54" s="187">
        <v>65451</v>
      </c>
      <c r="C54" s="192">
        <v>66490</v>
      </c>
      <c r="D54" s="192">
        <v>74301</v>
      </c>
      <c r="E54" s="192">
        <v>67593</v>
      </c>
      <c r="F54" s="192">
        <v>52179</v>
      </c>
      <c r="G54" s="192">
        <v>82688</v>
      </c>
      <c r="H54" s="192">
        <v>85701</v>
      </c>
      <c r="I54" s="192">
        <v>92673</v>
      </c>
      <c r="J54" s="196">
        <v>91237</v>
      </c>
      <c r="K54" s="196">
        <v>95979</v>
      </c>
      <c r="L54" s="196">
        <v>96606</v>
      </c>
      <c r="M54" s="196">
        <v>99015</v>
      </c>
      <c r="N54" s="182">
        <v>99975</v>
      </c>
      <c r="O54" s="141">
        <v>101145</v>
      </c>
      <c r="P54" s="141">
        <v>100665</v>
      </c>
      <c r="Q54" s="156">
        <v>97513</v>
      </c>
      <c r="R54" s="141">
        <v>100433</v>
      </c>
      <c r="S54" s="141">
        <f>SUM(S4:S53)</f>
        <v>102219</v>
      </c>
      <c r="T54" s="141">
        <v>102424</v>
      </c>
      <c r="U54" s="141">
        <f t="shared" ref="U54:Z54" si="0">SUM(U4:U53)</f>
        <v>102178</v>
      </c>
      <c r="V54" s="141">
        <f t="shared" si="0"/>
        <v>94726</v>
      </c>
      <c r="W54" s="141">
        <f t="shared" si="0"/>
        <v>95171</v>
      </c>
      <c r="X54" s="141">
        <f t="shared" si="0"/>
        <v>96185</v>
      </c>
      <c r="Y54" s="141">
        <f t="shared" si="0"/>
        <v>96946</v>
      </c>
      <c r="Z54" s="141">
        <f t="shared" si="0"/>
        <v>97931</v>
      </c>
    </row>
    <row r="55" spans="1:26" s="217" customFormat="1" ht="16.5" customHeight="1">
      <c r="A55" s="217" t="s">
        <v>118</v>
      </c>
      <c r="B55" s="218"/>
      <c r="C55" s="218"/>
      <c r="D55" s="218"/>
      <c r="E55" s="218"/>
      <c r="F55" s="218"/>
      <c r="G55" s="218"/>
      <c r="H55" s="218"/>
      <c r="I55" s="218"/>
      <c r="Q55" s="219"/>
      <c r="R55" s="215"/>
      <c r="S55" s="215"/>
      <c r="T55" s="215"/>
      <c r="U55" s="215"/>
      <c r="V55" s="215"/>
      <c r="W55" s="215"/>
      <c r="X55" s="215"/>
      <c r="Y55" s="215"/>
      <c r="Z55" s="215"/>
    </row>
    <row r="56" spans="1:26" s="215" customFormat="1" ht="125.25" customHeight="1">
      <c r="A56" s="215" t="s">
        <v>119</v>
      </c>
    </row>
    <row r="57" spans="1:26" s="217" customFormat="1" ht="65.25" customHeight="1">
      <c r="A57" s="215" t="s">
        <v>40</v>
      </c>
      <c r="B57" s="220"/>
      <c r="C57" s="220"/>
      <c r="D57" s="220"/>
      <c r="E57" s="220"/>
      <c r="F57" s="220"/>
      <c r="G57" s="220"/>
      <c r="H57" s="220"/>
      <c r="I57" s="220"/>
    </row>
  </sheetData>
  <mergeCells count="1">
    <mergeCell ref="P2:Z2"/>
  </mergeCells>
  <phoneticPr fontId="8" type="noConversion"/>
  <printOptions horizontalCentered="1" verticalCentered="1"/>
  <pageMargins left="0.25" right="0.25" top="0.75" bottom="0.75" header="0.3" footer="0.3"/>
  <pageSetup scale="70" orientation="landscape" r:id="rId1"/>
  <headerFooter alignWithMargins="0">
    <oddHeader>&amp;CTable 10 Producible and Service Completions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B493"/>
  <sheetViews>
    <sheetView zoomScaleNormal="100" workbookViewId="0">
      <pane xSplit="1" ySplit="3" topLeftCell="T49" activePane="bottomRight" state="frozen"/>
      <selection pane="bottomRight" activeCell="A56" sqref="A56"/>
      <selection pane="bottomLeft" activeCell="Q17" sqref="Q17"/>
      <selection pane="topRight" activeCell="Q17" sqref="Q17"/>
    </sheetView>
  </sheetViews>
  <sheetFormatPr defaultColWidth="9.140625" defaultRowHeight="12.75"/>
  <cols>
    <col min="1" max="1" width="19.85546875" style="38" customWidth="1"/>
    <col min="2" max="9" width="10.7109375" style="38" customWidth="1"/>
    <col min="10" max="24" width="10.7109375" style="22" customWidth="1"/>
    <col min="25" max="25" width="9.140625" style="24"/>
    <col min="26" max="26" width="10.42578125" style="22" customWidth="1"/>
    <col min="27" max="27" width="10.42578125" style="22" bestFit="1" customWidth="1"/>
    <col min="28" max="16384" width="9.140625" style="24"/>
  </cols>
  <sheetData>
    <row r="1" spans="1:28" s="13" customFormat="1" ht="12.75" customHeight="1">
      <c r="A1" s="43" t="s">
        <v>42</v>
      </c>
      <c r="B1" s="58"/>
      <c r="C1" s="58"/>
      <c r="D1" s="58"/>
      <c r="E1" s="58"/>
      <c r="F1" s="58"/>
      <c r="G1" s="58"/>
      <c r="H1" s="58"/>
      <c r="I1" s="58"/>
      <c r="J1" s="11"/>
      <c r="K1" s="8"/>
      <c r="L1" s="8"/>
      <c r="M1" s="8"/>
      <c r="N1" s="8"/>
      <c r="O1" s="8"/>
      <c r="P1" s="8"/>
      <c r="Q1" s="8"/>
      <c r="R1" s="24"/>
      <c r="S1" s="24"/>
      <c r="T1" s="24"/>
      <c r="U1" s="24"/>
      <c r="V1" s="24"/>
      <c r="W1" s="24"/>
      <c r="X1" s="24"/>
      <c r="Y1" s="24"/>
      <c r="Z1" s="24"/>
      <c r="AA1" s="14"/>
    </row>
    <row r="2" spans="1:28" s="13" customFormat="1" ht="20.100000000000001" customHeight="1">
      <c r="A2" s="124"/>
      <c r="C2" s="222"/>
      <c r="D2" s="222"/>
      <c r="E2" s="222"/>
      <c r="F2" s="222"/>
      <c r="G2" s="222"/>
      <c r="H2" s="222"/>
      <c r="I2" s="222"/>
      <c r="J2" s="222"/>
      <c r="K2" s="222"/>
      <c r="L2" s="222"/>
      <c r="M2" s="222"/>
      <c r="N2" s="222"/>
      <c r="O2" s="222"/>
      <c r="P2" s="233" t="s">
        <v>43</v>
      </c>
      <c r="Q2" s="233"/>
      <c r="R2" s="233"/>
      <c r="S2" s="233"/>
      <c r="T2" s="233"/>
      <c r="U2" s="233"/>
      <c r="V2" s="233"/>
      <c r="W2" s="233"/>
      <c r="X2" s="233"/>
      <c r="Y2" s="233"/>
      <c r="Z2" s="233"/>
      <c r="AA2" s="14"/>
      <c r="AB2" s="14"/>
    </row>
    <row r="3" spans="1:28" s="20" customFormat="1">
      <c r="A3" s="64" t="s">
        <v>44</v>
      </c>
      <c r="B3" s="45" t="s">
        <v>2</v>
      </c>
      <c r="C3" s="45" t="s">
        <v>3</v>
      </c>
      <c r="D3" s="45" t="s">
        <v>4</v>
      </c>
      <c r="E3" s="45" t="s">
        <v>5</v>
      </c>
      <c r="F3" s="45" t="s">
        <v>6</v>
      </c>
      <c r="G3" s="45" t="s">
        <v>7</v>
      </c>
      <c r="H3" s="45" t="s">
        <v>8</v>
      </c>
      <c r="I3" s="45" t="s">
        <v>9</v>
      </c>
      <c r="J3" s="45" t="s">
        <v>10</v>
      </c>
      <c r="K3" s="45" t="s">
        <v>11</v>
      </c>
      <c r="L3" s="45" t="s">
        <v>12</v>
      </c>
      <c r="M3" s="45" t="s">
        <v>13</v>
      </c>
      <c r="N3" s="45" t="s">
        <v>14</v>
      </c>
      <c r="O3" s="45" t="s">
        <v>15</v>
      </c>
      <c r="P3" s="45" t="s">
        <v>16</v>
      </c>
      <c r="Q3" s="45" t="s">
        <v>17</v>
      </c>
      <c r="R3" s="45" t="s">
        <v>18</v>
      </c>
      <c r="S3" s="45" t="s">
        <v>19</v>
      </c>
      <c r="T3" s="45" t="s">
        <v>20</v>
      </c>
      <c r="U3" s="45" t="s">
        <v>21</v>
      </c>
      <c r="V3" s="45" t="s">
        <v>22</v>
      </c>
      <c r="W3" s="45" t="s">
        <v>23</v>
      </c>
      <c r="X3" s="45" t="s">
        <v>24</v>
      </c>
      <c r="Y3" s="45" t="s">
        <v>25</v>
      </c>
      <c r="Z3" s="45" t="s">
        <v>26</v>
      </c>
      <c r="AA3" s="42"/>
    </row>
    <row r="4" spans="1:28" s="20" customFormat="1" ht="15" customHeight="1">
      <c r="A4" s="65" t="s">
        <v>45</v>
      </c>
      <c r="B4" s="22">
        <v>71</v>
      </c>
      <c r="C4" s="22">
        <v>78</v>
      </c>
      <c r="D4" s="22">
        <v>94</v>
      </c>
      <c r="E4" s="22">
        <v>110</v>
      </c>
      <c r="F4" s="22">
        <v>89</v>
      </c>
      <c r="G4" s="22">
        <v>111</v>
      </c>
      <c r="H4" s="22">
        <v>172</v>
      </c>
      <c r="I4" s="22">
        <v>204</v>
      </c>
      <c r="J4" s="22">
        <v>201</v>
      </c>
      <c r="K4" s="22">
        <v>188</v>
      </c>
      <c r="L4" s="22">
        <v>193</v>
      </c>
      <c r="M4" s="22">
        <v>163</v>
      </c>
      <c r="N4" s="15">
        <v>138</v>
      </c>
      <c r="O4" s="136">
        <v>147</v>
      </c>
      <c r="P4" s="121">
        <v>135</v>
      </c>
      <c r="Q4" s="121">
        <v>115</v>
      </c>
      <c r="R4" s="121">
        <v>109</v>
      </c>
      <c r="S4" s="121">
        <v>83</v>
      </c>
      <c r="T4" s="121">
        <v>67</v>
      </c>
      <c r="U4" s="96">
        <v>58</v>
      </c>
      <c r="V4" s="104">
        <v>38</v>
      </c>
      <c r="W4" s="104">
        <v>27</v>
      </c>
      <c r="X4" s="104">
        <v>26</v>
      </c>
      <c r="Y4" s="104">
        <v>23</v>
      </c>
      <c r="Z4" s="104">
        <v>22</v>
      </c>
      <c r="AA4" s="42"/>
    </row>
    <row r="5" spans="1:28" s="23" customFormat="1" ht="12.75" customHeight="1">
      <c r="A5" s="65" t="s">
        <v>46</v>
      </c>
      <c r="B5" s="22">
        <v>170</v>
      </c>
      <c r="C5" s="22">
        <v>229</v>
      </c>
      <c r="D5" s="22">
        <v>231</v>
      </c>
      <c r="E5" s="22">
        <v>340</v>
      </c>
      <c r="F5" s="22">
        <v>338</v>
      </c>
      <c r="G5" s="22">
        <v>338</v>
      </c>
      <c r="H5" s="22">
        <v>378</v>
      </c>
      <c r="I5" s="22">
        <v>371</v>
      </c>
      <c r="J5" s="22">
        <v>352</v>
      </c>
      <c r="K5" s="22">
        <v>280</v>
      </c>
      <c r="L5" s="22">
        <v>204</v>
      </c>
      <c r="M5" s="22">
        <v>214</v>
      </c>
      <c r="N5" s="6">
        <v>222</v>
      </c>
      <c r="O5" s="137">
        <v>242</v>
      </c>
      <c r="P5" s="121">
        <v>242</v>
      </c>
      <c r="Q5" s="121">
        <v>174</v>
      </c>
      <c r="R5" s="121">
        <v>229</v>
      </c>
      <c r="S5" s="121">
        <v>238</v>
      </c>
      <c r="T5" s="121">
        <v>244</v>
      </c>
      <c r="U5" s="96">
        <v>336</v>
      </c>
      <c r="V5" s="104">
        <v>333</v>
      </c>
      <c r="W5" s="104">
        <v>320</v>
      </c>
      <c r="X5" s="104">
        <v>321</v>
      </c>
      <c r="Y5" s="104">
        <v>317</v>
      </c>
      <c r="Z5" s="104">
        <v>314</v>
      </c>
      <c r="AA5" s="36"/>
    </row>
    <row r="6" spans="1:28" s="20" customFormat="1" ht="12.75" customHeight="1">
      <c r="A6" s="65" t="s">
        <v>47</v>
      </c>
      <c r="B6" s="24">
        <v>67</v>
      </c>
      <c r="C6" s="24">
        <v>67</v>
      </c>
      <c r="D6" s="24">
        <v>62</v>
      </c>
      <c r="E6" s="24">
        <v>64</v>
      </c>
      <c r="F6" s="24">
        <v>54</v>
      </c>
      <c r="G6" s="24">
        <v>39</v>
      </c>
      <c r="H6" s="24">
        <v>98</v>
      </c>
      <c r="I6" s="24">
        <v>86</v>
      </c>
      <c r="J6" s="24">
        <v>86</v>
      </c>
      <c r="K6" s="24">
        <v>85</v>
      </c>
      <c r="L6" s="24">
        <v>23</v>
      </c>
      <c r="M6" s="24">
        <v>22</v>
      </c>
      <c r="N6" s="15">
        <v>27</v>
      </c>
      <c r="O6" s="136">
        <v>27</v>
      </c>
      <c r="P6" s="121">
        <v>11</v>
      </c>
      <c r="Q6" s="121">
        <v>6</v>
      </c>
      <c r="R6" s="121">
        <v>6</v>
      </c>
      <c r="S6" s="121">
        <v>4</v>
      </c>
      <c r="T6" s="121">
        <v>3</v>
      </c>
      <c r="U6" s="96">
        <v>3</v>
      </c>
      <c r="V6" s="104">
        <v>3</v>
      </c>
      <c r="W6" s="104">
        <v>3</v>
      </c>
      <c r="X6" s="104">
        <v>3</v>
      </c>
      <c r="Y6" s="104">
        <v>3</v>
      </c>
      <c r="Z6" s="104">
        <v>3</v>
      </c>
      <c r="AA6" s="42"/>
    </row>
    <row r="7" spans="1:28" s="20" customFormat="1" ht="12.75" customHeight="1">
      <c r="A7" s="65" t="s">
        <v>48</v>
      </c>
      <c r="B7" s="22">
        <v>788</v>
      </c>
      <c r="C7" s="22">
        <v>898</v>
      </c>
      <c r="D7" s="22">
        <v>924</v>
      </c>
      <c r="E7" s="22">
        <v>901</v>
      </c>
      <c r="F7" s="22">
        <v>1127</v>
      </c>
      <c r="G7" s="22">
        <v>1238</v>
      </c>
      <c r="H7" s="22">
        <v>1439</v>
      </c>
      <c r="I7" s="22">
        <v>1521</v>
      </c>
      <c r="J7" s="22">
        <v>1486</v>
      </c>
      <c r="K7" s="22">
        <v>1234</v>
      </c>
      <c r="L7" s="22">
        <v>1158</v>
      </c>
      <c r="M7" s="22">
        <v>960</v>
      </c>
      <c r="N7" s="15">
        <v>742</v>
      </c>
      <c r="O7" s="136">
        <v>726</v>
      </c>
      <c r="P7" s="121">
        <v>714</v>
      </c>
      <c r="Q7" s="121">
        <v>615</v>
      </c>
      <c r="R7" s="121">
        <v>583</v>
      </c>
      <c r="S7" s="121">
        <v>584</v>
      </c>
      <c r="T7" s="121">
        <v>537</v>
      </c>
      <c r="U7" s="96">
        <v>465</v>
      </c>
      <c r="V7" s="104">
        <v>452</v>
      </c>
      <c r="W7" s="104">
        <v>452</v>
      </c>
      <c r="X7" s="104">
        <v>440</v>
      </c>
      <c r="Y7" s="104">
        <v>417</v>
      </c>
      <c r="Z7" s="104">
        <v>407</v>
      </c>
      <c r="AA7" s="42"/>
    </row>
    <row r="8" spans="1:28" ht="12.75" customHeight="1">
      <c r="A8" s="65" t="s">
        <v>49</v>
      </c>
      <c r="B8" s="22">
        <v>604</v>
      </c>
      <c r="C8" s="22">
        <v>658</v>
      </c>
      <c r="D8" s="22">
        <v>690</v>
      </c>
      <c r="E8" s="22">
        <v>672</v>
      </c>
      <c r="F8" s="22">
        <v>672</v>
      </c>
      <c r="G8" s="22">
        <v>737</v>
      </c>
      <c r="H8" s="22">
        <v>687</v>
      </c>
      <c r="I8" s="22">
        <v>778</v>
      </c>
      <c r="J8" s="22">
        <v>756</v>
      </c>
      <c r="K8" s="22">
        <v>648</v>
      </c>
      <c r="L8" s="22">
        <v>630</v>
      </c>
      <c r="M8" s="22">
        <v>610</v>
      </c>
      <c r="N8" s="15">
        <v>600</v>
      </c>
      <c r="O8" s="137">
        <v>574</v>
      </c>
      <c r="P8" s="121">
        <v>545</v>
      </c>
      <c r="Q8" s="121">
        <v>530</v>
      </c>
      <c r="R8" s="121">
        <v>524</v>
      </c>
      <c r="S8" s="121">
        <v>516</v>
      </c>
      <c r="T8" s="121">
        <v>493</v>
      </c>
      <c r="U8" s="96">
        <v>487</v>
      </c>
      <c r="V8" s="104">
        <v>430</v>
      </c>
      <c r="W8" s="104">
        <v>429</v>
      </c>
      <c r="X8" s="104">
        <v>402</v>
      </c>
      <c r="Y8" s="104">
        <v>370</v>
      </c>
      <c r="Z8" s="104">
        <v>368</v>
      </c>
    </row>
    <row r="9" spans="1:28" ht="12.75" customHeight="1">
      <c r="A9" s="65" t="s">
        <v>50</v>
      </c>
      <c r="B9" s="22">
        <v>5036</v>
      </c>
      <c r="C9" s="22">
        <v>5462</v>
      </c>
      <c r="D9" s="22">
        <v>5558</v>
      </c>
      <c r="E9" s="22">
        <v>4378</v>
      </c>
      <c r="F9" s="22">
        <v>4134</v>
      </c>
      <c r="G9" s="22">
        <v>5747</v>
      </c>
      <c r="H9" s="22">
        <v>5397</v>
      </c>
      <c r="I9" s="22">
        <v>6179</v>
      </c>
      <c r="J9" s="22">
        <v>5910</v>
      </c>
      <c r="K9" s="22">
        <v>5627</v>
      </c>
      <c r="L9" s="22">
        <v>5343</v>
      </c>
      <c r="M9" s="22">
        <v>5160</v>
      </c>
      <c r="N9" s="15">
        <v>4963</v>
      </c>
      <c r="O9" s="136">
        <v>4712</v>
      </c>
      <c r="P9" s="121">
        <v>4333</v>
      </c>
      <c r="Q9" s="121">
        <v>4034</v>
      </c>
      <c r="R9" s="121">
        <v>3859</v>
      </c>
      <c r="S9" s="121">
        <v>3703</v>
      </c>
      <c r="T9" s="121">
        <v>3512</v>
      </c>
      <c r="U9" s="96">
        <v>3339</v>
      </c>
      <c r="V9" s="104">
        <v>3245</v>
      </c>
      <c r="W9" s="104">
        <v>3103</v>
      </c>
      <c r="X9" s="104">
        <v>2963</v>
      </c>
      <c r="Y9" s="104">
        <v>2837</v>
      </c>
      <c r="Z9" s="104">
        <v>2793</v>
      </c>
    </row>
    <row r="10" spans="1:28" ht="12.75" customHeight="1">
      <c r="A10" s="65" t="s">
        <v>51</v>
      </c>
      <c r="B10" s="22">
        <v>0</v>
      </c>
      <c r="C10" s="22">
        <v>0</v>
      </c>
      <c r="D10" s="22">
        <v>0</v>
      </c>
      <c r="E10" s="22">
        <v>0</v>
      </c>
      <c r="F10" s="22">
        <v>0</v>
      </c>
      <c r="G10" s="22">
        <v>0</v>
      </c>
      <c r="H10" s="22">
        <v>0</v>
      </c>
      <c r="I10" s="22">
        <v>0</v>
      </c>
      <c r="J10" s="22">
        <v>0</v>
      </c>
      <c r="K10" s="22">
        <v>0</v>
      </c>
      <c r="L10" s="22">
        <v>0</v>
      </c>
      <c r="M10" s="22">
        <v>0</v>
      </c>
      <c r="N10" s="15">
        <v>0</v>
      </c>
      <c r="O10" s="136">
        <v>0</v>
      </c>
      <c r="P10" s="121">
        <v>0</v>
      </c>
      <c r="Q10" s="121">
        <v>0</v>
      </c>
      <c r="R10" s="121">
        <v>0</v>
      </c>
      <c r="S10" s="121">
        <v>0</v>
      </c>
      <c r="T10" s="121">
        <v>0</v>
      </c>
      <c r="U10" s="96">
        <v>0</v>
      </c>
      <c r="V10" s="104">
        <v>0</v>
      </c>
      <c r="W10" s="104">
        <v>0</v>
      </c>
      <c r="X10" s="104">
        <v>0</v>
      </c>
      <c r="Y10" s="104">
        <v>0</v>
      </c>
      <c r="Z10" s="104">
        <v>0</v>
      </c>
    </row>
    <row r="11" spans="1:28" ht="12.75" customHeight="1">
      <c r="A11" s="65" t="s">
        <v>52</v>
      </c>
      <c r="B11" s="22">
        <v>0</v>
      </c>
      <c r="C11" s="22">
        <v>0</v>
      </c>
      <c r="D11" s="22">
        <v>0</v>
      </c>
      <c r="E11" s="22">
        <v>0</v>
      </c>
      <c r="F11" s="22">
        <v>0</v>
      </c>
      <c r="G11" s="22">
        <v>0</v>
      </c>
      <c r="H11" s="22">
        <v>0</v>
      </c>
      <c r="I11" s="22">
        <v>0</v>
      </c>
      <c r="J11" s="22">
        <v>0</v>
      </c>
      <c r="K11" s="22">
        <v>0</v>
      </c>
      <c r="L11" s="22">
        <v>0</v>
      </c>
      <c r="M11" s="22">
        <v>0</v>
      </c>
      <c r="N11" s="15">
        <v>0</v>
      </c>
      <c r="O11" s="136">
        <v>0</v>
      </c>
      <c r="P11" s="121">
        <v>0</v>
      </c>
      <c r="Q11" s="121">
        <v>0</v>
      </c>
      <c r="R11" s="121">
        <v>0</v>
      </c>
      <c r="S11" s="121">
        <v>0</v>
      </c>
      <c r="T11" s="121">
        <v>0</v>
      </c>
      <c r="U11" s="96">
        <v>0</v>
      </c>
      <c r="V11" s="104">
        <v>0</v>
      </c>
      <c r="W11" s="104">
        <v>0</v>
      </c>
      <c r="X11" s="104">
        <v>0</v>
      </c>
      <c r="Y11" s="104">
        <v>0</v>
      </c>
      <c r="Z11" s="104">
        <v>0</v>
      </c>
    </row>
    <row r="12" spans="1:28" ht="12.75" customHeight="1">
      <c r="A12" s="65" t="s">
        <v>53</v>
      </c>
      <c r="B12" s="22">
        <v>12</v>
      </c>
      <c r="C12" s="22">
        <v>13</v>
      </c>
      <c r="D12" s="22">
        <v>13</v>
      </c>
      <c r="E12" s="22">
        <v>13</v>
      </c>
      <c r="F12" s="22">
        <v>8</v>
      </c>
      <c r="G12" s="22">
        <v>3</v>
      </c>
      <c r="H12" s="22">
        <v>3</v>
      </c>
      <c r="I12" s="22">
        <v>3</v>
      </c>
      <c r="J12" s="22">
        <v>2</v>
      </c>
      <c r="K12" s="22">
        <v>2</v>
      </c>
      <c r="L12" s="22">
        <v>2</v>
      </c>
      <c r="M12" s="22">
        <v>2</v>
      </c>
      <c r="N12" s="15">
        <v>0</v>
      </c>
      <c r="O12" s="136">
        <v>0</v>
      </c>
      <c r="P12" s="121">
        <v>0</v>
      </c>
      <c r="Q12" s="121">
        <v>2</v>
      </c>
      <c r="R12" s="121">
        <v>0</v>
      </c>
      <c r="S12" s="121">
        <v>0</v>
      </c>
      <c r="T12" s="121">
        <v>0</v>
      </c>
      <c r="U12" s="96">
        <v>0</v>
      </c>
      <c r="V12" s="104">
        <v>0</v>
      </c>
      <c r="W12" s="104">
        <v>0</v>
      </c>
      <c r="X12" s="104">
        <v>0</v>
      </c>
      <c r="Y12" s="104">
        <v>0</v>
      </c>
      <c r="Z12" s="104">
        <v>0</v>
      </c>
    </row>
    <row r="13" spans="1:28" ht="12.75" customHeight="1">
      <c r="A13" s="65" t="s">
        <v>54</v>
      </c>
      <c r="B13" s="22">
        <v>0</v>
      </c>
      <c r="C13" s="22">
        <v>0</v>
      </c>
      <c r="D13" s="22">
        <v>0</v>
      </c>
      <c r="E13" s="22">
        <v>0</v>
      </c>
      <c r="F13" s="22">
        <v>0</v>
      </c>
      <c r="G13" s="22">
        <v>0</v>
      </c>
      <c r="H13" s="22">
        <v>0</v>
      </c>
      <c r="I13" s="22">
        <v>0</v>
      </c>
      <c r="J13" s="22">
        <v>0</v>
      </c>
      <c r="K13" s="22">
        <v>0</v>
      </c>
      <c r="L13" s="22">
        <v>0</v>
      </c>
      <c r="M13" s="22">
        <v>0</v>
      </c>
      <c r="N13" s="15">
        <v>0</v>
      </c>
      <c r="O13" s="136">
        <v>0</v>
      </c>
      <c r="P13" s="121">
        <v>0</v>
      </c>
      <c r="Q13" s="121">
        <v>0</v>
      </c>
      <c r="R13" s="121">
        <v>0</v>
      </c>
      <c r="S13" s="121">
        <v>0</v>
      </c>
      <c r="T13" s="121">
        <v>0</v>
      </c>
      <c r="U13" s="96">
        <v>0</v>
      </c>
      <c r="V13" s="104">
        <v>0</v>
      </c>
      <c r="W13" s="104">
        <v>0</v>
      </c>
      <c r="X13" s="104">
        <v>0</v>
      </c>
      <c r="Y13" s="104">
        <v>0</v>
      </c>
      <c r="Z13" s="104">
        <v>0</v>
      </c>
    </row>
    <row r="14" spans="1:28" ht="12.75" customHeight="1">
      <c r="A14" s="65" t="s">
        <v>55</v>
      </c>
      <c r="B14" s="22">
        <v>0</v>
      </c>
      <c r="C14" s="22">
        <v>0</v>
      </c>
      <c r="D14" s="22">
        <v>0</v>
      </c>
      <c r="E14" s="22">
        <v>0</v>
      </c>
      <c r="F14" s="22">
        <v>0</v>
      </c>
      <c r="G14" s="22">
        <v>0</v>
      </c>
      <c r="H14" s="22">
        <v>0</v>
      </c>
      <c r="I14" s="22">
        <v>0</v>
      </c>
      <c r="J14" s="22">
        <v>0</v>
      </c>
      <c r="K14" s="22">
        <v>0</v>
      </c>
      <c r="L14" s="22">
        <v>0</v>
      </c>
      <c r="M14" s="22">
        <v>0</v>
      </c>
      <c r="N14" s="15">
        <v>0</v>
      </c>
      <c r="O14" s="136">
        <v>0</v>
      </c>
      <c r="P14" s="121">
        <v>0</v>
      </c>
      <c r="Q14" s="121">
        <v>0</v>
      </c>
      <c r="R14" s="121">
        <v>0</v>
      </c>
      <c r="S14" s="121">
        <v>0</v>
      </c>
      <c r="T14" s="121">
        <v>0</v>
      </c>
      <c r="U14" s="96">
        <v>0</v>
      </c>
      <c r="V14" s="104">
        <v>0</v>
      </c>
      <c r="W14" s="104">
        <v>0</v>
      </c>
      <c r="X14" s="104">
        <v>0</v>
      </c>
      <c r="Y14" s="104">
        <v>0</v>
      </c>
      <c r="Z14" s="104">
        <v>0</v>
      </c>
    </row>
    <row r="15" spans="1:28" ht="12.75" customHeight="1">
      <c r="A15" s="65" t="s">
        <v>56</v>
      </c>
      <c r="B15" s="22">
        <v>5</v>
      </c>
      <c r="C15" s="22">
        <v>8</v>
      </c>
      <c r="D15" s="22">
        <v>8</v>
      </c>
      <c r="E15" s="22">
        <v>3</v>
      </c>
      <c r="F15" s="22">
        <v>3</v>
      </c>
      <c r="G15" s="22">
        <v>2</v>
      </c>
      <c r="H15" s="22">
        <v>6</v>
      </c>
      <c r="I15" s="22">
        <v>16</v>
      </c>
      <c r="J15" s="22">
        <v>13</v>
      </c>
      <c r="K15" s="22">
        <v>12</v>
      </c>
      <c r="L15" s="22">
        <v>5</v>
      </c>
      <c r="M15" s="22">
        <v>4</v>
      </c>
      <c r="N15" s="15">
        <v>4</v>
      </c>
      <c r="O15" s="136">
        <v>2</v>
      </c>
      <c r="P15" s="121">
        <v>7</v>
      </c>
      <c r="Q15" s="121">
        <v>15</v>
      </c>
      <c r="R15" s="121">
        <v>14</v>
      </c>
      <c r="S15" s="121">
        <v>14</v>
      </c>
      <c r="T15" s="121">
        <v>13</v>
      </c>
      <c r="U15" s="96">
        <v>13</v>
      </c>
      <c r="V15" s="104">
        <v>13</v>
      </c>
      <c r="W15" s="104">
        <v>13</v>
      </c>
      <c r="X15" s="104">
        <v>13</v>
      </c>
      <c r="Y15" s="104">
        <v>13</v>
      </c>
      <c r="Z15" s="104">
        <v>5</v>
      </c>
    </row>
    <row r="16" spans="1:28" ht="12.75" customHeight="1">
      <c r="A16" s="65" t="s">
        <v>57</v>
      </c>
      <c r="B16" s="22">
        <v>11</v>
      </c>
      <c r="C16" s="22">
        <v>11</v>
      </c>
      <c r="D16" s="22">
        <v>11</v>
      </c>
      <c r="E16" s="22">
        <v>11</v>
      </c>
      <c r="F16" s="22">
        <v>11</v>
      </c>
      <c r="G16" s="22">
        <v>11</v>
      </c>
      <c r="H16" s="22">
        <v>11</v>
      </c>
      <c r="I16" s="22">
        <v>11</v>
      </c>
      <c r="J16" s="22">
        <v>11</v>
      </c>
      <c r="K16" s="22">
        <v>11</v>
      </c>
      <c r="L16" s="22">
        <v>11</v>
      </c>
      <c r="M16" s="22">
        <v>11</v>
      </c>
      <c r="N16" s="15">
        <v>9</v>
      </c>
      <c r="O16" s="136">
        <v>8</v>
      </c>
      <c r="P16" s="121">
        <v>8</v>
      </c>
      <c r="Q16" s="121">
        <v>8</v>
      </c>
      <c r="R16" s="121">
        <v>8</v>
      </c>
      <c r="S16" s="121">
        <v>8</v>
      </c>
      <c r="T16" s="121">
        <v>7</v>
      </c>
      <c r="U16" s="96">
        <v>7</v>
      </c>
      <c r="V16" s="104">
        <v>7</v>
      </c>
      <c r="W16" s="104">
        <v>7</v>
      </c>
      <c r="X16" s="104">
        <v>7</v>
      </c>
      <c r="Y16" s="104">
        <v>7</v>
      </c>
      <c r="Z16" s="104">
        <v>7</v>
      </c>
    </row>
    <row r="17" spans="1:26" ht="12.75" customHeight="1">
      <c r="A17" s="65" t="s">
        <v>58</v>
      </c>
      <c r="B17" s="22">
        <v>0</v>
      </c>
      <c r="C17" s="22">
        <v>0</v>
      </c>
      <c r="D17" s="22">
        <v>0</v>
      </c>
      <c r="E17" s="22">
        <v>0</v>
      </c>
      <c r="F17" s="22">
        <v>0</v>
      </c>
      <c r="G17" s="22">
        <v>0</v>
      </c>
      <c r="H17" s="22">
        <v>0</v>
      </c>
      <c r="I17" s="22">
        <v>2</v>
      </c>
      <c r="J17" s="22">
        <v>15</v>
      </c>
      <c r="K17" s="22">
        <v>13</v>
      </c>
      <c r="L17" s="22">
        <v>7</v>
      </c>
      <c r="M17" s="22">
        <v>9</v>
      </c>
      <c r="N17" s="15">
        <v>9</v>
      </c>
      <c r="O17" s="136">
        <v>9</v>
      </c>
      <c r="P17" s="121">
        <v>8</v>
      </c>
      <c r="Q17" s="121">
        <v>9</v>
      </c>
      <c r="R17" s="121">
        <v>9</v>
      </c>
      <c r="S17" s="121">
        <v>9</v>
      </c>
      <c r="T17" s="121">
        <v>2</v>
      </c>
      <c r="U17" s="96">
        <v>2</v>
      </c>
      <c r="V17" s="104">
        <v>2</v>
      </c>
      <c r="W17" s="104">
        <v>2</v>
      </c>
      <c r="X17" s="104">
        <v>2</v>
      </c>
      <c r="Y17" s="104">
        <v>2</v>
      </c>
      <c r="Z17" s="104">
        <v>0</v>
      </c>
    </row>
    <row r="18" spans="1:26" ht="12.75" customHeight="1">
      <c r="A18" s="65" t="s">
        <v>59</v>
      </c>
      <c r="B18" s="22">
        <v>0</v>
      </c>
      <c r="C18" s="22">
        <v>0</v>
      </c>
      <c r="D18" s="22">
        <v>0</v>
      </c>
      <c r="E18" s="22">
        <v>0</v>
      </c>
      <c r="F18" s="22">
        <v>0</v>
      </c>
      <c r="G18" s="22">
        <v>0</v>
      </c>
      <c r="H18" s="22">
        <v>0</v>
      </c>
      <c r="I18" s="22">
        <v>0</v>
      </c>
      <c r="J18" s="22">
        <v>0</v>
      </c>
      <c r="K18" s="22">
        <v>0</v>
      </c>
      <c r="L18" s="22">
        <v>0</v>
      </c>
      <c r="M18" s="22">
        <v>0</v>
      </c>
      <c r="N18" s="15">
        <v>0</v>
      </c>
      <c r="O18" s="136">
        <v>0</v>
      </c>
      <c r="P18" s="121">
        <v>0</v>
      </c>
      <c r="Q18" s="121">
        <v>0</v>
      </c>
      <c r="R18" s="121">
        <v>0</v>
      </c>
      <c r="S18" s="121">
        <v>0</v>
      </c>
      <c r="T18" s="121">
        <v>0</v>
      </c>
      <c r="U18" s="96">
        <v>0</v>
      </c>
      <c r="V18" s="104">
        <v>0</v>
      </c>
      <c r="W18" s="104">
        <v>0</v>
      </c>
      <c r="X18" s="104">
        <v>0</v>
      </c>
      <c r="Y18" s="104">
        <v>0</v>
      </c>
      <c r="Z18" s="104">
        <v>0</v>
      </c>
    </row>
    <row r="19" spans="1:26" ht="12.75" customHeight="1">
      <c r="A19" s="65" t="s">
        <v>60</v>
      </c>
      <c r="B19" s="22">
        <v>486</v>
      </c>
      <c r="C19" s="22">
        <v>482</v>
      </c>
      <c r="D19" s="22">
        <v>487</v>
      </c>
      <c r="E19" s="22">
        <v>471</v>
      </c>
      <c r="F19" s="22">
        <v>465</v>
      </c>
      <c r="G19" s="22">
        <v>474</v>
      </c>
      <c r="H19" s="22">
        <v>458</v>
      </c>
      <c r="I19" s="22">
        <v>485</v>
      </c>
      <c r="J19" s="22">
        <v>494</v>
      </c>
      <c r="K19" s="22">
        <v>488</v>
      </c>
      <c r="L19" s="22">
        <v>483</v>
      </c>
      <c r="M19" s="22">
        <v>485</v>
      </c>
      <c r="N19" s="15">
        <v>482</v>
      </c>
      <c r="O19" s="136">
        <v>467</v>
      </c>
      <c r="P19" s="121">
        <v>464</v>
      </c>
      <c r="Q19" s="121">
        <v>462</v>
      </c>
      <c r="R19" s="121">
        <v>457</v>
      </c>
      <c r="S19" s="121">
        <v>459</v>
      </c>
      <c r="T19" s="121">
        <v>448</v>
      </c>
      <c r="U19" s="96">
        <v>437</v>
      </c>
      <c r="V19" s="104">
        <v>434</v>
      </c>
      <c r="W19" s="104">
        <v>434</v>
      </c>
      <c r="X19" s="104">
        <v>452</v>
      </c>
      <c r="Y19" s="104">
        <v>452</v>
      </c>
      <c r="Z19" s="104">
        <v>449</v>
      </c>
    </row>
    <row r="20" spans="1:26" ht="12.75" customHeight="1">
      <c r="A20" s="65" t="s">
        <v>61</v>
      </c>
      <c r="B20" s="22">
        <v>83</v>
      </c>
      <c r="C20" s="22">
        <v>83</v>
      </c>
      <c r="D20" s="22">
        <v>77</v>
      </c>
      <c r="E20" s="22">
        <v>84</v>
      </c>
      <c r="F20" s="22">
        <v>81</v>
      </c>
      <c r="G20" s="22">
        <v>81</v>
      </c>
      <c r="H20" s="22">
        <v>76</v>
      </c>
      <c r="I20" s="22">
        <v>83</v>
      </c>
      <c r="J20" s="22">
        <v>76</v>
      </c>
      <c r="K20" s="22">
        <v>62</v>
      </c>
      <c r="L20" s="22">
        <v>63</v>
      </c>
      <c r="M20" s="22">
        <v>69</v>
      </c>
      <c r="N20" s="15">
        <v>69</v>
      </c>
      <c r="O20" s="136">
        <v>69</v>
      </c>
      <c r="P20" s="121">
        <v>68</v>
      </c>
      <c r="Q20" s="121">
        <v>69</v>
      </c>
      <c r="R20" s="121">
        <v>70</v>
      </c>
      <c r="S20" s="121">
        <v>71</v>
      </c>
      <c r="T20" s="121">
        <v>70</v>
      </c>
      <c r="U20" s="96">
        <v>69</v>
      </c>
      <c r="V20" s="104">
        <v>64</v>
      </c>
      <c r="W20" s="104">
        <v>65</v>
      </c>
      <c r="X20" s="104">
        <v>65</v>
      </c>
      <c r="Y20" s="104">
        <v>65</v>
      </c>
      <c r="Z20" s="104">
        <v>65</v>
      </c>
    </row>
    <row r="21" spans="1:26" ht="12.75" customHeight="1">
      <c r="A21" s="65" t="s">
        <v>62</v>
      </c>
      <c r="B21" s="22">
        <v>586</v>
      </c>
      <c r="C21" s="22">
        <v>518</v>
      </c>
      <c r="D21" s="22">
        <v>505</v>
      </c>
      <c r="E21" s="22">
        <v>501</v>
      </c>
      <c r="F21" s="22">
        <v>435</v>
      </c>
      <c r="G21" s="22">
        <v>436</v>
      </c>
      <c r="H21" s="22">
        <v>407</v>
      </c>
      <c r="I21" s="22">
        <v>531</v>
      </c>
      <c r="J21" s="22">
        <v>441</v>
      </c>
      <c r="K21" s="22">
        <v>387</v>
      </c>
      <c r="L21" s="22">
        <v>462</v>
      </c>
      <c r="M21" s="22">
        <v>539</v>
      </c>
      <c r="N21" s="15">
        <v>525</v>
      </c>
      <c r="O21" s="136">
        <v>524</v>
      </c>
      <c r="P21" s="121">
        <v>566</v>
      </c>
      <c r="Q21" s="121">
        <v>572</v>
      </c>
      <c r="R21" s="121">
        <v>558</v>
      </c>
      <c r="S21" s="121">
        <v>558</v>
      </c>
      <c r="T21" s="121">
        <v>508</v>
      </c>
      <c r="U21" s="96">
        <v>549</v>
      </c>
      <c r="V21" s="104">
        <v>430</v>
      </c>
      <c r="W21" s="104">
        <v>372</v>
      </c>
      <c r="X21" s="104">
        <v>346</v>
      </c>
      <c r="Y21" s="104">
        <v>327</v>
      </c>
      <c r="Z21" s="104">
        <v>321</v>
      </c>
    </row>
    <row r="22" spans="1:26" ht="12.75" customHeight="1">
      <c r="A22" s="65" t="s">
        <v>63</v>
      </c>
      <c r="B22" s="22">
        <v>0</v>
      </c>
      <c r="C22" s="22">
        <v>0</v>
      </c>
      <c r="D22" s="22">
        <v>0</v>
      </c>
      <c r="E22" s="22">
        <v>0</v>
      </c>
      <c r="F22" s="22">
        <v>0</v>
      </c>
      <c r="G22" s="22">
        <v>0</v>
      </c>
      <c r="H22" s="22">
        <v>0</v>
      </c>
      <c r="I22" s="22">
        <v>0</v>
      </c>
      <c r="J22" s="22">
        <v>0</v>
      </c>
      <c r="K22" s="22">
        <v>0</v>
      </c>
      <c r="L22" s="22">
        <v>0</v>
      </c>
      <c r="M22" s="22">
        <v>0</v>
      </c>
      <c r="N22" s="15">
        <v>0</v>
      </c>
      <c r="O22" s="136">
        <v>0</v>
      </c>
      <c r="P22" s="121">
        <v>0</v>
      </c>
      <c r="Q22" s="121">
        <v>0</v>
      </c>
      <c r="R22" s="121">
        <v>0</v>
      </c>
      <c r="S22" s="121">
        <v>0</v>
      </c>
      <c r="T22" s="121">
        <v>0</v>
      </c>
      <c r="U22" s="96">
        <v>0</v>
      </c>
      <c r="V22" s="104">
        <v>0</v>
      </c>
      <c r="W22" s="104">
        <v>0</v>
      </c>
      <c r="X22" s="104">
        <v>0</v>
      </c>
      <c r="Y22" s="104">
        <v>0</v>
      </c>
      <c r="Z22" s="104">
        <v>0</v>
      </c>
    </row>
    <row r="23" spans="1:26" ht="12.75" customHeight="1">
      <c r="A23" s="65" t="s">
        <v>64</v>
      </c>
      <c r="B23" s="22">
        <v>3</v>
      </c>
      <c r="C23" s="22">
        <v>3</v>
      </c>
      <c r="D23" s="22">
        <v>3</v>
      </c>
      <c r="E23" s="22">
        <v>4</v>
      </c>
      <c r="F23" s="22">
        <v>4</v>
      </c>
      <c r="G23" s="22">
        <v>4</v>
      </c>
      <c r="H23" s="22">
        <v>3</v>
      </c>
      <c r="I23" s="22">
        <v>4</v>
      </c>
      <c r="J23" s="22">
        <v>4</v>
      </c>
      <c r="K23" s="22">
        <v>4</v>
      </c>
      <c r="L23" s="22">
        <v>3</v>
      </c>
      <c r="M23" s="22">
        <v>4</v>
      </c>
      <c r="N23" s="15">
        <v>4</v>
      </c>
      <c r="O23" s="136">
        <v>4</v>
      </c>
      <c r="P23" s="121">
        <v>4</v>
      </c>
      <c r="Q23" s="121">
        <v>4</v>
      </c>
      <c r="R23" s="121">
        <v>4</v>
      </c>
      <c r="S23" s="121">
        <v>4</v>
      </c>
      <c r="T23" s="121">
        <v>4</v>
      </c>
      <c r="U23" s="96">
        <v>4</v>
      </c>
      <c r="V23" s="104">
        <v>4</v>
      </c>
      <c r="W23" s="104">
        <v>4</v>
      </c>
      <c r="X23" s="104">
        <v>4</v>
      </c>
      <c r="Y23" s="104">
        <v>4</v>
      </c>
      <c r="Z23" s="104">
        <v>4</v>
      </c>
    </row>
    <row r="24" spans="1:26" ht="12.75" customHeight="1">
      <c r="A24" s="65" t="s">
        <v>65</v>
      </c>
      <c r="B24" s="22">
        <v>0</v>
      </c>
      <c r="C24" s="22">
        <v>0</v>
      </c>
      <c r="D24" s="22">
        <v>0</v>
      </c>
      <c r="E24" s="22">
        <v>0</v>
      </c>
      <c r="F24" s="22">
        <v>0</v>
      </c>
      <c r="G24" s="22">
        <v>0</v>
      </c>
      <c r="H24" s="22">
        <v>0</v>
      </c>
      <c r="I24" s="22">
        <v>0</v>
      </c>
      <c r="J24" s="22">
        <v>0</v>
      </c>
      <c r="K24" s="22">
        <v>0</v>
      </c>
      <c r="L24" s="22">
        <v>0</v>
      </c>
      <c r="M24" s="22">
        <v>0</v>
      </c>
      <c r="N24" s="15">
        <v>0</v>
      </c>
      <c r="O24" s="136">
        <v>0</v>
      </c>
      <c r="P24" s="121">
        <v>0</v>
      </c>
      <c r="Q24" s="121">
        <v>0</v>
      </c>
      <c r="R24" s="121">
        <v>0</v>
      </c>
      <c r="S24" s="121">
        <v>0</v>
      </c>
      <c r="T24" s="121">
        <v>0</v>
      </c>
      <c r="U24" s="96">
        <v>0</v>
      </c>
      <c r="V24" s="104">
        <v>0</v>
      </c>
      <c r="W24" s="104">
        <v>0</v>
      </c>
      <c r="X24" s="104">
        <v>0</v>
      </c>
      <c r="Y24" s="104">
        <v>0</v>
      </c>
      <c r="Z24" s="104">
        <v>0</v>
      </c>
    </row>
    <row r="25" spans="1:26" ht="12.75" customHeight="1">
      <c r="A25" s="65" t="s">
        <v>66</v>
      </c>
      <c r="B25" s="22">
        <v>134</v>
      </c>
      <c r="C25" s="22">
        <v>136</v>
      </c>
      <c r="D25" s="22">
        <v>145</v>
      </c>
      <c r="E25" s="22">
        <v>139</v>
      </c>
      <c r="F25" s="22">
        <v>128</v>
      </c>
      <c r="G25" s="22">
        <v>120</v>
      </c>
      <c r="H25" s="22">
        <v>113</v>
      </c>
      <c r="I25" s="22">
        <v>147</v>
      </c>
      <c r="J25" s="22">
        <v>172</v>
      </c>
      <c r="K25" s="22">
        <v>174</v>
      </c>
      <c r="L25" s="22">
        <v>163</v>
      </c>
      <c r="M25" s="22">
        <v>168</v>
      </c>
      <c r="N25" s="15">
        <v>170</v>
      </c>
      <c r="O25" s="136">
        <v>184</v>
      </c>
      <c r="P25" s="121">
        <v>216</v>
      </c>
      <c r="Q25" s="121">
        <v>235</v>
      </c>
      <c r="R25" s="121">
        <v>217</v>
      </c>
      <c r="S25" s="121">
        <v>208</v>
      </c>
      <c r="T25" s="121">
        <v>163</v>
      </c>
      <c r="U25" s="96">
        <v>146</v>
      </c>
      <c r="V25" s="104">
        <v>139</v>
      </c>
      <c r="W25" s="104">
        <v>138</v>
      </c>
      <c r="X25" s="104">
        <v>138</v>
      </c>
      <c r="Y25" s="104">
        <v>127</v>
      </c>
      <c r="Z25" s="104">
        <v>105</v>
      </c>
    </row>
    <row r="26" spans="1:26" ht="12.75" customHeight="1">
      <c r="A26" s="65" t="s">
        <v>67</v>
      </c>
      <c r="B26" s="22">
        <v>0</v>
      </c>
      <c r="C26" s="22">
        <v>0</v>
      </c>
      <c r="D26" s="22">
        <v>0</v>
      </c>
      <c r="E26" s="22">
        <v>0</v>
      </c>
      <c r="F26" s="22">
        <v>0</v>
      </c>
      <c r="G26" s="22">
        <v>0</v>
      </c>
      <c r="H26" s="22">
        <v>0</v>
      </c>
      <c r="I26" s="22">
        <v>0</v>
      </c>
      <c r="J26" s="22">
        <v>0</v>
      </c>
      <c r="K26" s="22">
        <v>0</v>
      </c>
      <c r="L26" s="22">
        <v>0</v>
      </c>
      <c r="M26" s="22">
        <v>0</v>
      </c>
      <c r="N26" s="15">
        <v>0</v>
      </c>
      <c r="O26" s="136">
        <v>0</v>
      </c>
      <c r="P26" s="121">
        <v>0</v>
      </c>
      <c r="Q26" s="121">
        <v>0</v>
      </c>
      <c r="R26" s="121">
        <v>0</v>
      </c>
      <c r="S26" s="121">
        <v>0</v>
      </c>
      <c r="T26" s="121">
        <v>0</v>
      </c>
      <c r="U26" s="96">
        <v>0</v>
      </c>
      <c r="V26" s="104">
        <v>0</v>
      </c>
      <c r="W26" s="104">
        <v>0</v>
      </c>
      <c r="X26" s="104">
        <v>0</v>
      </c>
      <c r="Y26" s="104">
        <v>0</v>
      </c>
      <c r="Z26" s="104">
        <v>0</v>
      </c>
    </row>
    <row r="27" spans="1:26" ht="12.75" customHeight="1">
      <c r="A27" s="65" t="s">
        <v>68</v>
      </c>
      <c r="B27" s="22">
        <v>1030</v>
      </c>
      <c r="C27" s="22">
        <v>1157</v>
      </c>
      <c r="D27" s="22">
        <v>1160</v>
      </c>
      <c r="E27" s="22">
        <v>1158</v>
      </c>
      <c r="F27" s="22">
        <v>1035</v>
      </c>
      <c r="G27" s="22">
        <v>992</v>
      </c>
      <c r="H27" s="22">
        <v>1092</v>
      </c>
      <c r="I27" s="22">
        <v>1154</v>
      </c>
      <c r="J27" s="22">
        <v>916</v>
      </c>
      <c r="K27" s="22">
        <v>788</v>
      </c>
      <c r="L27" s="22">
        <v>769</v>
      </c>
      <c r="M27" s="22">
        <v>882</v>
      </c>
      <c r="N27" s="15">
        <v>849</v>
      </c>
      <c r="O27" s="136">
        <v>841</v>
      </c>
      <c r="P27" s="121">
        <v>778</v>
      </c>
      <c r="Q27" s="121">
        <v>596</v>
      </c>
      <c r="R27" s="121">
        <v>476</v>
      </c>
      <c r="S27" s="121">
        <v>470</v>
      </c>
      <c r="T27" s="121">
        <v>456</v>
      </c>
      <c r="U27" s="96">
        <v>444</v>
      </c>
      <c r="V27" s="104">
        <v>385</v>
      </c>
      <c r="W27" s="104">
        <v>241</v>
      </c>
      <c r="X27" s="104">
        <v>218</v>
      </c>
      <c r="Y27" s="104">
        <v>192</v>
      </c>
      <c r="Z27" s="104">
        <v>163</v>
      </c>
    </row>
    <row r="28" spans="1:26" ht="12.75" customHeight="1">
      <c r="A28" s="65" t="s">
        <v>69</v>
      </c>
      <c r="B28" s="22">
        <v>0</v>
      </c>
      <c r="C28" s="22">
        <v>0</v>
      </c>
      <c r="D28" s="22">
        <v>0</v>
      </c>
      <c r="E28" s="22">
        <v>0</v>
      </c>
      <c r="F28" s="22">
        <v>0</v>
      </c>
      <c r="G28" s="22">
        <v>0</v>
      </c>
      <c r="H28" s="22">
        <v>0</v>
      </c>
      <c r="I28" s="22">
        <v>0</v>
      </c>
      <c r="J28" s="22">
        <v>0</v>
      </c>
      <c r="K28" s="22">
        <v>0</v>
      </c>
      <c r="L28" s="22">
        <v>0</v>
      </c>
      <c r="M28" s="22">
        <v>0</v>
      </c>
      <c r="N28" s="15">
        <v>0</v>
      </c>
      <c r="O28" s="136">
        <v>0</v>
      </c>
      <c r="P28" s="121">
        <v>0</v>
      </c>
      <c r="Q28" s="121">
        <v>0</v>
      </c>
      <c r="R28" s="121">
        <v>0</v>
      </c>
      <c r="S28" s="121">
        <v>0</v>
      </c>
      <c r="T28" s="121">
        <v>0</v>
      </c>
      <c r="U28" s="96">
        <v>0</v>
      </c>
      <c r="V28" s="104">
        <v>0</v>
      </c>
      <c r="W28" s="104">
        <v>0</v>
      </c>
      <c r="X28" s="104">
        <v>0</v>
      </c>
      <c r="Y28" s="104">
        <v>0</v>
      </c>
      <c r="Z28" s="104">
        <v>0</v>
      </c>
    </row>
    <row r="29" spans="1:26" ht="12.75" customHeight="1">
      <c r="A29" s="65" t="s">
        <v>70</v>
      </c>
      <c r="B29" s="22">
        <v>3922</v>
      </c>
      <c r="C29" s="22">
        <v>4222</v>
      </c>
      <c r="D29" s="22">
        <v>4376</v>
      </c>
      <c r="E29" s="22">
        <v>4223</v>
      </c>
      <c r="F29" s="22">
        <v>4202</v>
      </c>
      <c r="G29" s="22">
        <v>4220</v>
      </c>
      <c r="H29" s="22">
        <v>3750</v>
      </c>
      <c r="I29" s="22">
        <v>4185</v>
      </c>
      <c r="J29" s="22">
        <v>4093</v>
      </c>
      <c r="K29" s="22">
        <v>3607</v>
      </c>
      <c r="L29" s="22">
        <v>3499</v>
      </c>
      <c r="M29" s="22">
        <v>3566</v>
      </c>
      <c r="N29" s="15">
        <v>3488</v>
      </c>
      <c r="O29" s="136">
        <v>3364</v>
      </c>
      <c r="P29" s="121">
        <v>3075</v>
      </c>
      <c r="Q29" s="121">
        <v>2675</v>
      </c>
      <c r="R29" s="121">
        <v>2561</v>
      </c>
      <c r="S29" s="121">
        <v>2821</v>
      </c>
      <c r="T29" s="121">
        <v>2759</v>
      </c>
      <c r="U29" s="96">
        <v>2327</v>
      </c>
      <c r="V29" s="104">
        <v>2153</v>
      </c>
      <c r="W29" s="104">
        <v>1981</v>
      </c>
      <c r="X29" s="104">
        <v>1927</v>
      </c>
      <c r="Y29" s="104">
        <v>1932</v>
      </c>
      <c r="Z29" s="104">
        <v>1908</v>
      </c>
    </row>
    <row r="30" spans="1:26" ht="12.75" customHeight="1">
      <c r="A30" s="65" t="s">
        <v>71</v>
      </c>
      <c r="B30" s="22">
        <v>34</v>
      </c>
      <c r="C30" s="22">
        <v>34</v>
      </c>
      <c r="D30" s="22">
        <v>39</v>
      </c>
      <c r="E30" s="22">
        <v>35</v>
      </c>
      <c r="F30" s="22">
        <v>35</v>
      </c>
      <c r="G30" s="22">
        <v>31</v>
      </c>
      <c r="H30" s="22">
        <v>28</v>
      </c>
      <c r="I30" s="22">
        <v>29</v>
      </c>
      <c r="J30" s="22">
        <v>28</v>
      </c>
      <c r="K30" s="22">
        <v>27</v>
      </c>
      <c r="L30" s="22">
        <v>24</v>
      </c>
      <c r="M30" s="22">
        <v>25</v>
      </c>
      <c r="N30" s="15">
        <v>30</v>
      </c>
      <c r="O30" s="136">
        <v>34</v>
      </c>
      <c r="P30" s="121">
        <v>34</v>
      </c>
      <c r="Q30" s="121">
        <v>27</v>
      </c>
      <c r="R30" s="121">
        <v>27</v>
      </c>
      <c r="S30" s="121">
        <v>27</v>
      </c>
      <c r="T30" s="121">
        <v>27</v>
      </c>
      <c r="U30" s="96">
        <v>28</v>
      </c>
      <c r="V30" s="104">
        <v>28</v>
      </c>
      <c r="W30" s="104">
        <v>26</v>
      </c>
      <c r="X30" s="104">
        <v>25</v>
      </c>
      <c r="Y30" s="104">
        <v>21</v>
      </c>
      <c r="Z30" s="104">
        <v>20</v>
      </c>
    </row>
    <row r="31" spans="1:26" ht="12.75" customHeight="1">
      <c r="A31" s="65" t="s">
        <v>72</v>
      </c>
      <c r="B31" s="22">
        <v>1007</v>
      </c>
      <c r="C31" s="22">
        <v>1138</v>
      </c>
      <c r="D31" s="22">
        <v>1029</v>
      </c>
      <c r="E31" s="22">
        <v>1180</v>
      </c>
      <c r="F31" s="22">
        <v>1444</v>
      </c>
      <c r="G31" s="22">
        <v>1996</v>
      </c>
      <c r="H31" s="22">
        <v>2126</v>
      </c>
      <c r="I31" s="22">
        <v>2176</v>
      </c>
      <c r="J31" s="22">
        <v>2157</v>
      </c>
      <c r="K31" s="22">
        <v>1984</v>
      </c>
      <c r="L31" s="22">
        <v>1845</v>
      </c>
      <c r="M31" s="22">
        <v>1927</v>
      </c>
      <c r="N31" s="15">
        <v>1881</v>
      </c>
      <c r="O31" s="136">
        <v>1696</v>
      </c>
      <c r="P31" s="121">
        <v>1214</v>
      </c>
      <c r="Q31" s="121">
        <v>627</v>
      </c>
      <c r="R31" s="121">
        <v>426</v>
      </c>
      <c r="S31" s="121">
        <v>498</v>
      </c>
      <c r="T31" s="121">
        <v>518</v>
      </c>
      <c r="U31" s="96">
        <v>482</v>
      </c>
      <c r="V31" s="104">
        <v>413</v>
      </c>
      <c r="W31" s="104">
        <v>343</v>
      </c>
      <c r="X31" s="104">
        <v>327</v>
      </c>
      <c r="Y31" s="104">
        <v>311</v>
      </c>
      <c r="Z31" s="104">
        <v>307</v>
      </c>
    </row>
    <row r="32" spans="1:26" ht="12.75" customHeight="1">
      <c r="A32" s="65" t="s">
        <v>73</v>
      </c>
      <c r="B32" s="22">
        <v>0</v>
      </c>
      <c r="C32" s="22">
        <v>0</v>
      </c>
      <c r="D32" s="22">
        <v>0</v>
      </c>
      <c r="E32" s="22">
        <v>0</v>
      </c>
      <c r="F32" s="22">
        <v>0</v>
      </c>
      <c r="G32" s="22">
        <v>0</v>
      </c>
      <c r="H32" s="22">
        <v>0</v>
      </c>
      <c r="I32" s="22">
        <v>0</v>
      </c>
      <c r="J32" s="22">
        <v>0</v>
      </c>
      <c r="K32" s="22">
        <v>0</v>
      </c>
      <c r="L32" s="22">
        <v>0</v>
      </c>
      <c r="M32" s="22">
        <v>0</v>
      </c>
      <c r="N32" s="15">
        <v>0</v>
      </c>
      <c r="O32" s="136">
        <v>0</v>
      </c>
      <c r="P32" s="121">
        <v>0</v>
      </c>
      <c r="Q32" s="121">
        <v>0</v>
      </c>
      <c r="R32" s="121">
        <v>0</v>
      </c>
      <c r="S32" s="121">
        <v>0</v>
      </c>
      <c r="T32" s="121">
        <v>0</v>
      </c>
      <c r="U32" s="96">
        <v>0</v>
      </c>
      <c r="V32" s="104">
        <v>0</v>
      </c>
      <c r="W32" s="104">
        <v>0</v>
      </c>
      <c r="X32" s="104">
        <v>0</v>
      </c>
      <c r="Y32" s="104">
        <v>0</v>
      </c>
      <c r="Z32" s="104">
        <v>0</v>
      </c>
    </row>
    <row r="33" spans="1:27" ht="12.75" customHeight="1">
      <c r="A33" s="65" t="s">
        <v>74</v>
      </c>
      <c r="B33" s="22">
        <v>0</v>
      </c>
      <c r="C33" s="22">
        <v>0</v>
      </c>
      <c r="D33" s="22">
        <v>0</v>
      </c>
      <c r="E33" s="22">
        <v>0</v>
      </c>
      <c r="F33" s="22">
        <v>0</v>
      </c>
      <c r="G33" s="22">
        <v>0</v>
      </c>
      <c r="H33" s="22">
        <v>0</v>
      </c>
      <c r="I33" s="22">
        <v>0</v>
      </c>
      <c r="J33" s="22">
        <v>0</v>
      </c>
      <c r="K33" s="22">
        <v>0</v>
      </c>
      <c r="L33" s="22">
        <v>0</v>
      </c>
      <c r="M33" s="22">
        <v>0</v>
      </c>
      <c r="N33" s="15">
        <v>0</v>
      </c>
      <c r="O33" s="136">
        <v>0</v>
      </c>
      <c r="P33" s="121">
        <v>0</v>
      </c>
      <c r="Q33" s="121">
        <v>0</v>
      </c>
      <c r="R33" s="121">
        <v>0</v>
      </c>
      <c r="S33" s="121">
        <v>0</v>
      </c>
      <c r="T33" s="121">
        <v>0</v>
      </c>
      <c r="U33" s="96">
        <v>0</v>
      </c>
      <c r="V33" s="104">
        <v>0</v>
      </c>
      <c r="W33" s="104">
        <v>0</v>
      </c>
      <c r="X33" s="104">
        <v>0</v>
      </c>
      <c r="Y33" s="104">
        <v>0</v>
      </c>
      <c r="Z33" s="104">
        <v>0</v>
      </c>
    </row>
    <row r="34" spans="1:27" ht="12.75" customHeight="1">
      <c r="A34" s="65" t="s">
        <v>75</v>
      </c>
      <c r="B34" s="22">
        <v>9026</v>
      </c>
      <c r="C34" s="22">
        <v>9276</v>
      </c>
      <c r="D34" s="22">
        <v>9229</v>
      </c>
      <c r="E34" s="22">
        <v>8299</v>
      </c>
      <c r="F34" s="22">
        <v>8135</v>
      </c>
      <c r="G34" s="22">
        <v>9133</v>
      </c>
      <c r="H34" s="22">
        <v>7647</v>
      </c>
      <c r="I34" s="22">
        <v>8951</v>
      </c>
      <c r="J34" s="22">
        <v>8954</v>
      </c>
      <c r="K34" s="22">
        <v>8915</v>
      </c>
      <c r="L34" s="22">
        <v>8682</v>
      </c>
      <c r="M34" s="22">
        <v>8549</v>
      </c>
      <c r="N34" s="15">
        <v>8348</v>
      </c>
      <c r="O34" s="136">
        <v>8282</v>
      </c>
      <c r="P34" s="121">
        <v>8170</v>
      </c>
      <c r="Q34" s="121">
        <v>7962</v>
      </c>
      <c r="R34" s="121">
        <v>7855</v>
      </c>
      <c r="S34" s="121">
        <v>7808</v>
      </c>
      <c r="T34" s="121">
        <v>7742</v>
      </c>
      <c r="U34" s="96">
        <v>7772</v>
      </c>
      <c r="V34" s="104">
        <v>7913</v>
      </c>
      <c r="W34" s="104">
        <v>7829</v>
      </c>
      <c r="X34" s="104">
        <v>7746</v>
      </c>
      <c r="Y34" s="104">
        <v>7670</v>
      </c>
      <c r="Z34" s="104">
        <v>7604</v>
      </c>
    </row>
    <row r="35" spans="1:27" ht="12.75" customHeight="1">
      <c r="A35" s="65" t="s">
        <v>76</v>
      </c>
      <c r="B35" s="22">
        <v>4</v>
      </c>
      <c r="C35" s="22">
        <v>4</v>
      </c>
      <c r="D35" s="22">
        <v>5</v>
      </c>
      <c r="E35" s="22">
        <v>5</v>
      </c>
      <c r="F35" s="22">
        <v>5</v>
      </c>
      <c r="G35" s="22">
        <v>5</v>
      </c>
      <c r="H35" s="22">
        <v>5</v>
      </c>
      <c r="I35" s="22">
        <v>5</v>
      </c>
      <c r="J35" s="22">
        <v>5</v>
      </c>
      <c r="K35" s="22">
        <v>5</v>
      </c>
      <c r="L35" s="22">
        <v>5</v>
      </c>
      <c r="M35" s="22">
        <v>5</v>
      </c>
      <c r="N35" s="15">
        <v>5</v>
      </c>
      <c r="O35" s="136">
        <v>5</v>
      </c>
      <c r="P35" s="121">
        <v>5</v>
      </c>
      <c r="Q35" s="121">
        <v>5</v>
      </c>
      <c r="R35" s="121">
        <v>5</v>
      </c>
      <c r="S35" s="121">
        <v>5</v>
      </c>
      <c r="T35" s="121">
        <v>5</v>
      </c>
      <c r="U35" s="96">
        <v>5</v>
      </c>
      <c r="V35" s="104">
        <v>4</v>
      </c>
      <c r="W35" s="104">
        <v>4</v>
      </c>
      <c r="X35" s="104">
        <v>4</v>
      </c>
      <c r="Y35" s="104">
        <v>4</v>
      </c>
      <c r="Z35" s="104">
        <v>4</v>
      </c>
    </row>
    <row r="36" spans="1:27" ht="12.75" customHeight="1">
      <c r="A36" s="65" t="s">
        <v>77</v>
      </c>
      <c r="B36" s="22">
        <v>0</v>
      </c>
      <c r="C36" s="22">
        <v>0</v>
      </c>
      <c r="D36" s="22">
        <v>0</v>
      </c>
      <c r="E36" s="22">
        <v>0</v>
      </c>
      <c r="F36" s="22">
        <v>0</v>
      </c>
      <c r="G36" s="22">
        <v>0</v>
      </c>
      <c r="H36" s="22">
        <v>0</v>
      </c>
      <c r="I36" s="22">
        <v>0</v>
      </c>
      <c r="J36" s="22">
        <v>0</v>
      </c>
      <c r="K36" s="22">
        <v>0</v>
      </c>
      <c r="L36" s="22">
        <v>0</v>
      </c>
      <c r="M36" s="22">
        <v>0</v>
      </c>
      <c r="N36" s="15">
        <v>0</v>
      </c>
      <c r="O36" s="136">
        <v>0</v>
      </c>
      <c r="P36" s="121">
        <v>0</v>
      </c>
      <c r="Q36" s="121">
        <v>0</v>
      </c>
      <c r="R36" s="121">
        <v>0</v>
      </c>
      <c r="S36" s="121">
        <v>0</v>
      </c>
      <c r="T36" s="121">
        <v>0</v>
      </c>
      <c r="U36" s="96">
        <v>0</v>
      </c>
      <c r="V36" s="104">
        <v>0</v>
      </c>
      <c r="W36" s="104">
        <v>0</v>
      </c>
      <c r="X36" s="104">
        <v>0</v>
      </c>
      <c r="Y36" s="104">
        <v>0</v>
      </c>
      <c r="Z36" s="104">
        <v>0</v>
      </c>
    </row>
    <row r="37" spans="1:27" ht="12.75" customHeight="1">
      <c r="A37" s="65" t="s">
        <v>78</v>
      </c>
      <c r="B37" s="22">
        <v>1571</v>
      </c>
      <c r="C37" s="22">
        <v>1653</v>
      </c>
      <c r="D37" s="22">
        <v>1595</v>
      </c>
      <c r="E37" s="22">
        <v>1494</v>
      </c>
      <c r="F37" s="22">
        <v>1669</v>
      </c>
      <c r="G37" s="22">
        <v>1753</v>
      </c>
      <c r="H37" s="22">
        <v>1510</v>
      </c>
      <c r="I37" s="22">
        <v>1565</v>
      </c>
      <c r="J37" s="22">
        <v>1772</v>
      </c>
      <c r="K37" s="22">
        <v>1779</v>
      </c>
      <c r="L37" s="22">
        <v>1969</v>
      </c>
      <c r="M37" s="22">
        <v>2024</v>
      </c>
      <c r="N37" s="15">
        <v>2061</v>
      </c>
      <c r="O37" s="136">
        <v>2119</v>
      </c>
      <c r="P37" s="121">
        <v>2071</v>
      </c>
      <c r="Q37" s="121">
        <v>1837</v>
      </c>
      <c r="R37" s="121">
        <v>1769</v>
      </c>
      <c r="S37" s="121">
        <v>1741</v>
      </c>
      <c r="T37" s="121">
        <v>1740</v>
      </c>
      <c r="U37" s="96">
        <v>1709</v>
      </c>
      <c r="V37" s="104">
        <v>1689</v>
      </c>
      <c r="W37" s="104">
        <v>1547</v>
      </c>
      <c r="X37" s="104">
        <v>1550</v>
      </c>
      <c r="Y37" s="104">
        <v>1575</v>
      </c>
      <c r="Z37" s="104">
        <v>1601</v>
      </c>
      <c r="AA37" s="119"/>
    </row>
    <row r="38" spans="1:27" ht="12.75" customHeight="1">
      <c r="A38" s="65" t="s">
        <v>79</v>
      </c>
      <c r="B38" s="22">
        <v>193</v>
      </c>
      <c r="C38" s="22">
        <v>197</v>
      </c>
      <c r="D38" s="22">
        <v>199</v>
      </c>
      <c r="E38" s="22">
        <v>232</v>
      </c>
      <c r="F38" s="22">
        <v>238</v>
      </c>
      <c r="G38" s="22">
        <v>233</v>
      </c>
      <c r="H38" s="22">
        <v>215</v>
      </c>
      <c r="I38" s="22">
        <v>238</v>
      </c>
      <c r="J38" s="22">
        <v>237</v>
      </c>
      <c r="K38" s="22">
        <v>251</v>
      </c>
      <c r="L38" s="22">
        <v>249</v>
      </c>
      <c r="M38" s="22">
        <v>265</v>
      </c>
      <c r="N38" s="15">
        <v>267</v>
      </c>
      <c r="O38" s="136">
        <v>260</v>
      </c>
      <c r="P38" s="121">
        <v>261</v>
      </c>
      <c r="Q38" s="121">
        <v>259</v>
      </c>
      <c r="R38" s="121">
        <v>288</v>
      </c>
      <c r="S38" s="121">
        <v>284</v>
      </c>
      <c r="T38" s="121">
        <v>299</v>
      </c>
      <c r="U38" s="96">
        <v>299</v>
      </c>
      <c r="V38" s="104">
        <v>291</v>
      </c>
      <c r="W38" s="104">
        <v>291</v>
      </c>
      <c r="X38" s="104">
        <v>295</v>
      </c>
      <c r="Y38" s="104">
        <v>295</v>
      </c>
      <c r="Z38" s="104">
        <v>295</v>
      </c>
    </row>
    <row r="39" spans="1:27" ht="12.75" customHeight="1">
      <c r="A39" s="65" t="s">
        <v>80</v>
      </c>
      <c r="B39" s="22">
        <v>1216</v>
      </c>
      <c r="C39" s="22">
        <v>1235</v>
      </c>
      <c r="D39" s="22">
        <v>1261</v>
      </c>
      <c r="E39" s="22">
        <v>1159</v>
      </c>
      <c r="F39" s="22">
        <v>1134</v>
      </c>
      <c r="G39" s="22">
        <v>1196</v>
      </c>
      <c r="H39" s="22">
        <v>1193</v>
      </c>
      <c r="I39" s="22">
        <v>1268</v>
      </c>
      <c r="J39" s="22">
        <v>1298</v>
      </c>
      <c r="K39" s="22">
        <v>1291</v>
      </c>
      <c r="L39" s="22">
        <v>1284</v>
      </c>
      <c r="M39" s="22">
        <v>1294</v>
      </c>
      <c r="N39" s="15">
        <v>1284</v>
      </c>
      <c r="O39" s="136">
        <v>1275</v>
      </c>
      <c r="P39" s="121">
        <v>1250</v>
      </c>
      <c r="Q39" s="121">
        <v>1209</v>
      </c>
      <c r="R39" s="121">
        <v>1122</v>
      </c>
      <c r="S39" s="121">
        <v>1120</v>
      </c>
      <c r="T39" s="121">
        <v>1075</v>
      </c>
      <c r="U39" s="96">
        <v>1073</v>
      </c>
      <c r="V39" s="104">
        <v>1079</v>
      </c>
      <c r="W39" s="104">
        <v>1048</v>
      </c>
      <c r="X39" s="104">
        <v>1024</v>
      </c>
      <c r="Y39" s="104">
        <v>1004</v>
      </c>
      <c r="Z39" s="104">
        <v>997</v>
      </c>
    </row>
    <row r="40" spans="1:27" ht="12.75" customHeight="1">
      <c r="A40" s="65" t="s">
        <v>81</v>
      </c>
      <c r="B40" s="22">
        <v>20</v>
      </c>
      <c r="C40" s="22">
        <v>23</v>
      </c>
      <c r="D40" s="22">
        <v>23</v>
      </c>
      <c r="E40" s="22">
        <v>20</v>
      </c>
      <c r="F40" s="22">
        <v>18</v>
      </c>
      <c r="G40" s="22">
        <v>170</v>
      </c>
      <c r="H40" s="22">
        <v>200</v>
      </c>
      <c r="I40" s="22">
        <v>191</v>
      </c>
      <c r="J40" s="22">
        <v>188</v>
      </c>
      <c r="K40" s="22">
        <v>172</v>
      </c>
      <c r="L40" s="22">
        <v>165</v>
      </c>
      <c r="M40" s="22">
        <v>150</v>
      </c>
      <c r="N40" s="15">
        <v>112</v>
      </c>
      <c r="O40" s="136">
        <v>111</v>
      </c>
      <c r="P40" s="121">
        <v>111</v>
      </c>
      <c r="Q40" s="121">
        <v>111</v>
      </c>
      <c r="R40" s="121">
        <v>110</v>
      </c>
      <c r="S40" s="121">
        <v>105</v>
      </c>
      <c r="T40" s="121">
        <v>105</v>
      </c>
      <c r="U40" s="96">
        <v>105</v>
      </c>
      <c r="V40" s="104">
        <v>105</v>
      </c>
      <c r="W40" s="104">
        <v>105</v>
      </c>
      <c r="X40" s="104">
        <v>105</v>
      </c>
      <c r="Y40" s="104">
        <v>105</v>
      </c>
      <c r="Z40" s="104">
        <v>45</v>
      </c>
    </row>
    <row r="41" spans="1:27" ht="12.75" customHeight="1">
      <c r="A41" s="65" t="s">
        <v>82</v>
      </c>
      <c r="B41" s="22">
        <v>71</v>
      </c>
      <c r="C41" s="22">
        <v>72</v>
      </c>
      <c r="D41" s="22">
        <v>72</v>
      </c>
      <c r="E41" s="22">
        <v>72</v>
      </c>
      <c r="F41" s="22">
        <v>71</v>
      </c>
      <c r="G41" s="22">
        <v>72</v>
      </c>
      <c r="H41" s="22">
        <v>70</v>
      </c>
      <c r="I41" s="22">
        <v>69</v>
      </c>
      <c r="J41" s="22">
        <v>68</v>
      </c>
      <c r="K41" s="22">
        <v>67</v>
      </c>
      <c r="L41" s="22">
        <v>67</v>
      </c>
      <c r="M41" s="22">
        <v>68</v>
      </c>
      <c r="N41" s="15">
        <v>69</v>
      </c>
      <c r="O41" s="136">
        <v>69</v>
      </c>
      <c r="P41" s="121">
        <v>75</v>
      </c>
      <c r="Q41" s="121">
        <v>75</v>
      </c>
      <c r="R41" s="121">
        <v>75</v>
      </c>
      <c r="S41" s="121">
        <v>75</v>
      </c>
      <c r="T41" s="121">
        <v>73</v>
      </c>
      <c r="U41" s="96">
        <v>70</v>
      </c>
      <c r="V41" s="104">
        <v>70</v>
      </c>
      <c r="W41" s="104">
        <v>68</v>
      </c>
      <c r="X41" s="104">
        <v>68</v>
      </c>
      <c r="Y41" s="104">
        <v>68</v>
      </c>
      <c r="Z41" s="104">
        <v>63</v>
      </c>
    </row>
    <row r="42" spans="1:27" ht="12.75" customHeight="1">
      <c r="A42" s="65" t="s">
        <v>83</v>
      </c>
      <c r="B42" s="22">
        <v>0</v>
      </c>
      <c r="C42" s="22">
        <v>0</v>
      </c>
      <c r="D42" s="22">
        <v>0</v>
      </c>
      <c r="E42" s="22">
        <v>0</v>
      </c>
      <c r="F42" s="22">
        <v>0</v>
      </c>
      <c r="G42" s="22">
        <v>0</v>
      </c>
      <c r="H42" s="22">
        <v>0</v>
      </c>
      <c r="I42" s="22">
        <v>0</v>
      </c>
      <c r="J42" s="22">
        <v>0</v>
      </c>
      <c r="K42" s="22">
        <v>0</v>
      </c>
      <c r="L42" s="22">
        <v>0</v>
      </c>
      <c r="M42" s="22">
        <v>0</v>
      </c>
      <c r="N42" s="15">
        <v>0</v>
      </c>
      <c r="O42" s="136">
        <v>0</v>
      </c>
      <c r="P42" s="121">
        <v>0</v>
      </c>
      <c r="Q42" s="121">
        <v>0</v>
      </c>
      <c r="R42" s="121">
        <v>0</v>
      </c>
      <c r="S42" s="121">
        <v>0</v>
      </c>
      <c r="T42" s="121">
        <v>0</v>
      </c>
      <c r="U42" s="96">
        <v>0</v>
      </c>
      <c r="V42" s="104">
        <v>0</v>
      </c>
      <c r="W42" s="104">
        <v>0</v>
      </c>
      <c r="X42" s="104">
        <v>0</v>
      </c>
      <c r="Y42" s="104">
        <v>0</v>
      </c>
      <c r="Z42" s="104">
        <v>0</v>
      </c>
    </row>
    <row r="43" spans="1:27" ht="12.75" customHeight="1">
      <c r="A43" s="65" t="s">
        <v>84</v>
      </c>
      <c r="B43" s="22">
        <v>0</v>
      </c>
      <c r="C43" s="22">
        <v>0</v>
      </c>
      <c r="D43" s="22">
        <v>0</v>
      </c>
      <c r="E43" s="22">
        <v>0</v>
      </c>
      <c r="F43" s="22">
        <v>0</v>
      </c>
      <c r="G43" s="22">
        <v>0</v>
      </c>
      <c r="H43" s="22">
        <v>0</v>
      </c>
      <c r="I43" s="22">
        <v>0</v>
      </c>
      <c r="J43" s="22">
        <v>0</v>
      </c>
      <c r="K43" s="22">
        <v>0</v>
      </c>
      <c r="L43" s="22">
        <v>0</v>
      </c>
      <c r="M43" s="22">
        <v>0</v>
      </c>
      <c r="N43" s="15">
        <v>0</v>
      </c>
      <c r="O43" s="136">
        <v>0</v>
      </c>
      <c r="P43" s="121">
        <v>0</v>
      </c>
      <c r="Q43" s="121">
        <v>0</v>
      </c>
      <c r="R43" s="121">
        <v>0</v>
      </c>
      <c r="S43" s="121">
        <v>0</v>
      </c>
      <c r="T43" s="121">
        <v>0</v>
      </c>
      <c r="U43" s="96">
        <v>0</v>
      </c>
      <c r="V43" s="104">
        <v>0</v>
      </c>
      <c r="W43" s="104">
        <v>0</v>
      </c>
      <c r="X43" s="104">
        <v>0</v>
      </c>
      <c r="Y43" s="104">
        <v>0</v>
      </c>
      <c r="Z43" s="104">
        <v>0</v>
      </c>
    </row>
    <row r="44" spans="1:27" ht="12.75" customHeight="1">
      <c r="A44" s="65" t="s">
        <v>85</v>
      </c>
      <c r="B44" s="22">
        <v>250</v>
      </c>
      <c r="C44" s="22">
        <v>250</v>
      </c>
      <c r="D44" s="22">
        <v>243</v>
      </c>
      <c r="E44" s="22">
        <v>149</v>
      </c>
      <c r="F44" s="22">
        <v>158</v>
      </c>
      <c r="G44" s="22">
        <v>165</v>
      </c>
      <c r="H44" s="22">
        <v>155</v>
      </c>
      <c r="I44" s="22">
        <v>167</v>
      </c>
      <c r="J44" s="22">
        <v>181</v>
      </c>
      <c r="K44" s="22">
        <v>160</v>
      </c>
      <c r="L44" s="22">
        <v>170</v>
      </c>
      <c r="M44" s="22">
        <v>255</v>
      </c>
      <c r="N44" s="15">
        <v>303</v>
      </c>
      <c r="O44" s="136">
        <v>428</v>
      </c>
      <c r="P44" s="121">
        <v>420</v>
      </c>
      <c r="Q44" s="121">
        <v>382</v>
      </c>
      <c r="R44" s="121">
        <v>372</v>
      </c>
      <c r="S44" s="121">
        <v>367</v>
      </c>
      <c r="T44" s="121">
        <v>359</v>
      </c>
      <c r="U44" s="96">
        <v>357</v>
      </c>
      <c r="V44" s="104">
        <v>336</v>
      </c>
      <c r="W44" s="104">
        <v>281</v>
      </c>
      <c r="X44" s="104">
        <v>198</v>
      </c>
      <c r="Y44" s="104">
        <v>197</v>
      </c>
      <c r="Z44" s="104">
        <v>99</v>
      </c>
    </row>
    <row r="45" spans="1:27" ht="12.75" customHeight="1">
      <c r="A45" s="65" t="s">
        <v>86</v>
      </c>
      <c r="B45" s="22">
        <v>20</v>
      </c>
      <c r="C45" s="22">
        <v>3</v>
      </c>
      <c r="D45" s="22">
        <v>3</v>
      </c>
      <c r="E45" s="22">
        <v>3</v>
      </c>
      <c r="F45" s="22">
        <v>3</v>
      </c>
      <c r="G45" s="22">
        <v>3</v>
      </c>
      <c r="H45" s="22">
        <v>3</v>
      </c>
      <c r="I45" s="22">
        <v>2</v>
      </c>
      <c r="J45" s="22">
        <v>2</v>
      </c>
      <c r="K45" s="22">
        <v>2</v>
      </c>
      <c r="L45" s="22">
        <v>2</v>
      </c>
      <c r="M45" s="22">
        <v>2</v>
      </c>
      <c r="N45" s="15">
        <v>2</v>
      </c>
      <c r="O45" s="136">
        <v>2</v>
      </c>
      <c r="P45" s="121">
        <v>2</v>
      </c>
      <c r="Q45" s="121">
        <v>2</v>
      </c>
      <c r="R45" s="121">
        <v>2</v>
      </c>
      <c r="S45" s="121">
        <v>2</v>
      </c>
      <c r="T45" s="121">
        <v>2</v>
      </c>
      <c r="U45" s="96">
        <v>2</v>
      </c>
      <c r="V45" s="104">
        <v>2</v>
      </c>
      <c r="W45" s="104">
        <v>2</v>
      </c>
      <c r="X45" s="104">
        <v>2</v>
      </c>
      <c r="Y45" s="104">
        <v>2</v>
      </c>
      <c r="Z45" s="104">
        <v>2</v>
      </c>
    </row>
    <row r="46" spans="1:27" ht="12.75" customHeight="1">
      <c r="A46" s="65" t="s">
        <v>87</v>
      </c>
      <c r="B46" s="22">
        <v>566</v>
      </c>
      <c r="C46" s="22">
        <v>664</v>
      </c>
      <c r="D46" s="22">
        <v>690</v>
      </c>
      <c r="E46" s="22">
        <v>661</v>
      </c>
      <c r="F46" s="22">
        <v>646</v>
      </c>
      <c r="G46" s="22">
        <v>651</v>
      </c>
      <c r="H46" s="22">
        <v>658</v>
      </c>
      <c r="I46" s="22">
        <v>658</v>
      </c>
      <c r="J46" s="22">
        <v>731</v>
      </c>
      <c r="K46" s="22">
        <v>724</v>
      </c>
      <c r="L46" s="22">
        <v>735</v>
      </c>
      <c r="M46" s="22">
        <v>648</v>
      </c>
      <c r="N46" s="15">
        <v>683</v>
      </c>
      <c r="O46" s="136">
        <v>727</v>
      </c>
      <c r="P46" s="121">
        <v>712</v>
      </c>
      <c r="Q46" s="121">
        <v>667</v>
      </c>
      <c r="R46" s="121">
        <v>599</v>
      </c>
      <c r="S46" s="121">
        <v>582</v>
      </c>
      <c r="T46" s="121">
        <v>539</v>
      </c>
      <c r="U46" s="96">
        <v>527</v>
      </c>
      <c r="V46" s="104">
        <v>519</v>
      </c>
      <c r="W46" s="104">
        <v>503</v>
      </c>
      <c r="X46" s="104">
        <v>490</v>
      </c>
      <c r="Y46" s="104">
        <v>462</v>
      </c>
      <c r="Z46" s="104">
        <v>457</v>
      </c>
    </row>
    <row r="47" spans="1:27" ht="12.75" customHeight="1">
      <c r="A47" s="65" t="s">
        <v>88</v>
      </c>
      <c r="B47" s="22">
        <v>3494</v>
      </c>
      <c r="C47" s="22">
        <v>3711</v>
      </c>
      <c r="D47" s="22">
        <v>3719</v>
      </c>
      <c r="E47" s="22">
        <v>3383</v>
      </c>
      <c r="F47" s="22">
        <v>3607</v>
      </c>
      <c r="G47" s="22">
        <v>4108</v>
      </c>
      <c r="H47" s="22">
        <v>3818</v>
      </c>
      <c r="I47" s="22">
        <v>4300</v>
      </c>
      <c r="J47" s="22">
        <v>4271</v>
      </c>
      <c r="K47" s="22">
        <v>4192</v>
      </c>
      <c r="L47" s="22">
        <v>3947</v>
      </c>
      <c r="M47" s="22">
        <v>3789</v>
      </c>
      <c r="N47" s="15">
        <v>3574</v>
      </c>
      <c r="O47" s="136">
        <v>3445</v>
      </c>
      <c r="P47" s="121">
        <v>3367</v>
      </c>
      <c r="Q47" s="121">
        <v>2985</v>
      </c>
      <c r="R47" s="121">
        <v>2873</v>
      </c>
      <c r="S47" s="121">
        <v>2752</v>
      </c>
      <c r="T47" s="121">
        <v>2983</v>
      </c>
      <c r="U47" s="96">
        <v>2902</v>
      </c>
      <c r="V47" s="104">
        <v>2587</v>
      </c>
      <c r="W47" s="104">
        <v>2481</v>
      </c>
      <c r="X47" s="104">
        <v>2451</v>
      </c>
      <c r="Y47" s="104">
        <v>2310</v>
      </c>
      <c r="Z47" s="104">
        <v>2196</v>
      </c>
    </row>
    <row r="48" spans="1:27" s="20" customFormat="1" ht="12.75" customHeight="1">
      <c r="A48" s="65" t="s">
        <v>89</v>
      </c>
      <c r="B48" s="22">
        <v>0</v>
      </c>
      <c r="C48" s="22">
        <v>0</v>
      </c>
      <c r="D48" s="22">
        <v>0</v>
      </c>
      <c r="E48" s="22">
        <v>0</v>
      </c>
      <c r="F48" s="22">
        <v>0</v>
      </c>
      <c r="G48" s="22">
        <v>0</v>
      </c>
      <c r="H48" s="22">
        <v>0</v>
      </c>
      <c r="I48" s="22">
        <v>0</v>
      </c>
      <c r="J48" s="22">
        <v>0</v>
      </c>
      <c r="K48" s="22">
        <v>0</v>
      </c>
      <c r="L48" s="22">
        <v>0</v>
      </c>
      <c r="M48" s="22">
        <v>0</v>
      </c>
      <c r="N48" s="15">
        <v>0</v>
      </c>
      <c r="O48" s="136">
        <v>0</v>
      </c>
      <c r="P48" s="121">
        <v>0</v>
      </c>
      <c r="Q48" s="121">
        <v>0</v>
      </c>
      <c r="R48" s="121">
        <v>0</v>
      </c>
      <c r="S48" s="121">
        <v>0</v>
      </c>
      <c r="T48" s="121">
        <v>0</v>
      </c>
      <c r="U48" s="96">
        <v>0</v>
      </c>
      <c r="V48" s="104">
        <v>0</v>
      </c>
      <c r="W48" s="104">
        <v>0</v>
      </c>
      <c r="X48" s="104">
        <v>0</v>
      </c>
      <c r="Y48" s="104">
        <v>0</v>
      </c>
      <c r="Z48" s="104">
        <v>0</v>
      </c>
      <c r="AA48" s="42"/>
    </row>
    <row r="49" spans="1:27" s="20" customFormat="1" ht="12.75" customHeight="1">
      <c r="A49" s="65" t="s">
        <v>90</v>
      </c>
      <c r="B49" s="22">
        <v>25</v>
      </c>
      <c r="C49" s="22">
        <v>27</v>
      </c>
      <c r="D49" s="22">
        <v>26</v>
      </c>
      <c r="E49" s="22">
        <v>25</v>
      </c>
      <c r="F49" s="22">
        <v>25</v>
      </c>
      <c r="G49" s="22">
        <v>24</v>
      </c>
      <c r="H49" s="22">
        <v>22</v>
      </c>
      <c r="I49" s="22">
        <v>46</v>
      </c>
      <c r="J49" s="22">
        <v>42</v>
      </c>
      <c r="K49" s="22">
        <v>40</v>
      </c>
      <c r="L49" s="22">
        <v>38</v>
      </c>
      <c r="M49" s="22">
        <v>39</v>
      </c>
      <c r="N49" s="15">
        <v>39</v>
      </c>
      <c r="O49" s="136">
        <v>38</v>
      </c>
      <c r="P49" s="121">
        <v>38</v>
      </c>
      <c r="Q49" s="121">
        <v>38</v>
      </c>
      <c r="R49" s="121">
        <v>19</v>
      </c>
      <c r="S49" s="121">
        <v>20</v>
      </c>
      <c r="T49" s="121">
        <v>18</v>
      </c>
      <c r="U49" s="96">
        <v>18</v>
      </c>
      <c r="V49" s="104">
        <v>18</v>
      </c>
      <c r="W49" s="104">
        <v>18</v>
      </c>
      <c r="X49" s="104">
        <v>18</v>
      </c>
      <c r="Y49" s="104">
        <v>18</v>
      </c>
      <c r="Z49" s="104">
        <v>18</v>
      </c>
      <c r="AA49" s="42"/>
    </row>
    <row r="50" spans="1:27" s="23" customFormat="1" ht="12.75" customHeight="1">
      <c r="A50" s="65" t="s">
        <v>91</v>
      </c>
      <c r="B50" s="22">
        <v>84</v>
      </c>
      <c r="C50" s="22">
        <v>94</v>
      </c>
      <c r="D50" s="22">
        <v>213</v>
      </c>
      <c r="E50" s="22">
        <v>334</v>
      </c>
      <c r="F50" s="22">
        <v>354</v>
      </c>
      <c r="G50" s="22">
        <v>434</v>
      </c>
      <c r="H50" s="22">
        <v>446</v>
      </c>
      <c r="I50" s="22">
        <v>416</v>
      </c>
      <c r="J50" s="22">
        <v>342</v>
      </c>
      <c r="K50" s="22">
        <v>260</v>
      </c>
      <c r="L50" s="22">
        <v>101</v>
      </c>
      <c r="M50" s="22">
        <v>43</v>
      </c>
      <c r="N50" s="6">
        <v>2</v>
      </c>
      <c r="O50" s="136">
        <v>0</v>
      </c>
      <c r="P50" s="121">
        <v>0</v>
      </c>
      <c r="Q50" s="121">
        <v>0</v>
      </c>
      <c r="R50" s="121">
        <v>0</v>
      </c>
      <c r="S50" s="121">
        <v>0</v>
      </c>
      <c r="T50" s="121">
        <v>0</v>
      </c>
      <c r="U50" s="96">
        <v>0</v>
      </c>
      <c r="V50" s="104">
        <v>0</v>
      </c>
      <c r="W50" s="104">
        <v>0</v>
      </c>
      <c r="X50" s="104">
        <v>0</v>
      </c>
      <c r="Y50" s="104">
        <v>0</v>
      </c>
      <c r="Z50" s="104">
        <v>0</v>
      </c>
      <c r="AA50" s="36"/>
    </row>
    <row r="51" spans="1:27" s="20" customFormat="1" ht="12.75" customHeight="1">
      <c r="A51" s="65" t="s">
        <v>92</v>
      </c>
      <c r="B51" s="22">
        <v>267</v>
      </c>
      <c r="C51" s="22">
        <v>269</v>
      </c>
      <c r="D51" s="22">
        <v>273</v>
      </c>
      <c r="E51" s="22">
        <v>281</v>
      </c>
      <c r="F51" s="22">
        <v>274</v>
      </c>
      <c r="G51" s="22">
        <v>285</v>
      </c>
      <c r="H51" s="22">
        <v>268</v>
      </c>
      <c r="I51" s="22">
        <v>283</v>
      </c>
      <c r="J51" s="22">
        <v>273</v>
      </c>
      <c r="K51" s="22">
        <v>267</v>
      </c>
      <c r="L51" s="22">
        <v>251</v>
      </c>
      <c r="M51" s="22">
        <v>259</v>
      </c>
      <c r="N51" s="15">
        <v>257</v>
      </c>
      <c r="O51" s="136">
        <v>257</v>
      </c>
      <c r="P51" s="121">
        <v>250</v>
      </c>
      <c r="Q51" s="121">
        <v>238</v>
      </c>
      <c r="R51" s="121">
        <v>235</v>
      </c>
      <c r="S51" s="121">
        <v>231</v>
      </c>
      <c r="T51" s="121">
        <v>227</v>
      </c>
      <c r="U51" s="96">
        <v>223</v>
      </c>
      <c r="V51" s="104">
        <v>221</v>
      </c>
      <c r="W51" s="104">
        <v>221</v>
      </c>
      <c r="X51" s="104">
        <v>221</v>
      </c>
      <c r="Y51" s="104">
        <v>221</v>
      </c>
      <c r="Z51" s="104">
        <v>221</v>
      </c>
      <c r="AA51" s="42"/>
    </row>
    <row r="52" spans="1:27" s="20" customFormat="1" ht="12.75" customHeight="1">
      <c r="A52" s="65" t="s">
        <v>93</v>
      </c>
      <c r="B52" s="22">
        <v>0</v>
      </c>
      <c r="C52" s="22">
        <v>0</v>
      </c>
      <c r="D52" s="22">
        <v>0</v>
      </c>
      <c r="E52" s="22">
        <v>0</v>
      </c>
      <c r="F52" s="22">
        <v>0</v>
      </c>
      <c r="G52" s="22">
        <v>0</v>
      </c>
      <c r="H52" s="22">
        <v>0</v>
      </c>
      <c r="I52" s="22">
        <v>0</v>
      </c>
      <c r="J52" s="22">
        <v>0</v>
      </c>
      <c r="K52" s="22">
        <v>0</v>
      </c>
      <c r="L52" s="22">
        <v>0</v>
      </c>
      <c r="M52" s="22">
        <v>0</v>
      </c>
      <c r="N52" s="15">
        <v>0</v>
      </c>
      <c r="O52" s="136">
        <v>0</v>
      </c>
      <c r="P52" s="121">
        <v>0</v>
      </c>
      <c r="Q52" s="121">
        <v>0</v>
      </c>
      <c r="R52" s="121">
        <v>0</v>
      </c>
      <c r="S52" s="121">
        <v>0</v>
      </c>
      <c r="T52" s="121">
        <v>0</v>
      </c>
      <c r="U52" s="96">
        <v>0</v>
      </c>
      <c r="V52" s="104">
        <v>0</v>
      </c>
      <c r="W52" s="104">
        <v>0</v>
      </c>
      <c r="X52" s="104">
        <v>0</v>
      </c>
      <c r="Y52" s="104">
        <v>0</v>
      </c>
      <c r="Z52" s="104">
        <v>0</v>
      </c>
      <c r="AA52" s="42"/>
    </row>
    <row r="53" spans="1:27" ht="12.75" customHeight="1">
      <c r="A53" s="66" t="s">
        <v>94</v>
      </c>
      <c r="B53" s="22">
        <v>21014</v>
      </c>
      <c r="C53" s="22">
        <v>21525</v>
      </c>
      <c r="D53" s="22">
        <v>21472</v>
      </c>
      <c r="E53" s="22">
        <v>15432</v>
      </c>
      <c r="F53" s="22">
        <v>14877</v>
      </c>
      <c r="G53" s="22">
        <v>19547</v>
      </c>
      <c r="H53" s="22">
        <v>16479</v>
      </c>
      <c r="I53" s="22">
        <v>18961</v>
      </c>
      <c r="J53" s="22">
        <v>17854</v>
      </c>
      <c r="K53" s="22">
        <v>16798</v>
      </c>
      <c r="L53" s="22">
        <v>16622</v>
      </c>
      <c r="M53" s="22">
        <v>16489</v>
      </c>
      <c r="N53" s="15">
        <v>16209</v>
      </c>
      <c r="O53" s="136">
        <v>15535</v>
      </c>
      <c r="P53" s="121">
        <v>15059</v>
      </c>
      <c r="Q53" s="121">
        <v>13598</v>
      </c>
      <c r="R53" s="121">
        <v>13095</v>
      </c>
      <c r="S53" s="121">
        <v>12780</v>
      </c>
      <c r="T53" s="121">
        <v>13296</v>
      </c>
      <c r="U53" s="98">
        <v>13238</v>
      </c>
      <c r="V53" s="105">
        <v>12464</v>
      </c>
      <c r="W53" s="105">
        <v>12051</v>
      </c>
      <c r="X53" s="105">
        <v>11851</v>
      </c>
      <c r="Y53" s="105">
        <v>11407</v>
      </c>
      <c r="Z53" s="105">
        <v>10970</v>
      </c>
      <c r="AA53" s="119"/>
    </row>
    <row r="54" spans="1:27" ht="12.75" customHeight="1">
      <c r="A54" s="67" t="s">
        <v>95</v>
      </c>
      <c r="B54" s="68">
        <v>51870</v>
      </c>
      <c r="C54" s="68">
        <v>54200</v>
      </c>
      <c r="D54" s="68">
        <v>54435</v>
      </c>
      <c r="E54" s="68">
        <v>45836</v>
      </c>
      <c r="F54" s="68">
        <v>45479</v>
      </c>
      <c r="G54" s="68">
        <v>54359</v>
      </c>
      <c r="H54" s="68">
        <v>48933</v>
      </c>
      <c r="I54" s="68">
        <v>55085</v>
      </c>
      <c r="J54" s="68">
        <v>53431</v>
      </c>
      <c r="K54" s="68">
        <v>50544</v>
      </c>
      <c r="L54" s="68">
        <v>49174</v>
      </c>
      <c r="M54" s="68">
        <v>48699</v>
      </c>
      <c r="N54" s="68">
        <v>47427</v>
      </c>
      <c r="O54" s="138">
        <v>46183</v>
      </c>
      <c r="P54" s="134">
        <v>44213</v>
      </c>
      <c r="Q54" s="134">
        <v>40143</v>
      </c>
      <c r="R54" s="133">
        <v>38556</v>
      </c>
      <c r="S54" s="133">
        <f t="shared" ref="S54:X54" si="0">SUM(S4:S53)</f>
        <v>38147</v>
      </c>
      <c r="T54" s="133">
        <f t="shared" si="0"/>
        <v>38294</v>
      </c>
      <c r="U54" s="97">
        <f t="shared" si="0"/>
        <v>37496</v>
      </c>
      <c r="V54" s="106">
        <f t="shared" si="0"/>
        <v>35871</v>
      </c>
      <c r="W54" s="106">
        <f t="shared" si="0"/>
        <v>34409</v>
      </c>
      <c r="X54" s="106">
        <f t="shared" si="0"/>
        <v>33702</v>
      </c>
      <c r="Y54" s="106">
        <f t="shared" ref="Y54:Z54" si="1">SUM(Y4:Y53)</f>
        <v>32758</v>
      </c>
      <c r="Z54" s="106">
        <f t="shared" si="1"/>
        <v>31833</v>
      </c>
    </row>
    <row r="55" spans="1:27" ht="102.75" customHeight="1">
      <c r="A55" s="214" t="s">
        <v>96</v>
      </c>
      <c r="B55" s="212"/>
      <c r="C55" s="212"/>
      <c r="D55" s="212"/>
      <c r="E55" s="212"/>
      <c r="F55" s="212"/>
      <c r="G55" s="212"/>
      <c r="H55" s="212"/>
      <c r="I55" s="212"/>
      <c r="J55" s="212"/>
      <c r="K55" s="212"/>
      <c r="L55" s="212"/>
      <c r="M55" s="212"/>
      <c r="N55" s="212"/>
      <c r="O55" s="212"/>
      <c r="P55" s="212"/>
      <c r="Q55" s="212"/>
      <c r="R55" s="213"/>
      <c r="S55" s="213"/>
      <c r="T55" s="213"/>
      <c r="U55" s="213"/>
      <c r="V55" s="213"/>
      <c r="W55" s="213"/>
      <c r="X55" s="213"/>
      <c r="Y55" s="213"/>
      <c r="Z55" s="213"/>
    </row>
    <row r="56" spans="1:27" ht="124.5" customHeight="1">
      <c r="A56" s="214" t="s">
        <v>97</v>
      </c>
      <c r="B56" s="212"/>
      <c r="C56" s="212"/>
      <c r="D56" s="212"/>
      <c r="E56" s="212"/>
      <c r="F56" s="212"/>
      <c r="G56" s="212"/>
      <c r="H56" s="212"/>
      <c r="I56" s="212"/>
      <c r="J56" s="212"/>
      <c r="K56" s="212"/>
      <c r="L56" s="212"/>
      <c r="M56" s="212"/>
      <c r="N56" s="212"/>
      <c r="O56" s="212"/>
      <c r="P56" s="212"/>
      <c r="Q56" s="212"/>
      <c r="R56" s="213"/>
      <c r="S56" s="213"/>
      <c r="T56" s="213"/>
      <c r="U56" s="213"/>
      <c r="V56" s="213"/>
      <c r="W56" s="213"/>
      <c r="X56" s="213"/>
      <c r="Y56" s="213"/>
      <c r="Z56" s="213"/>
    </row>
    <row r="57" spans="1:27" ht="55.5" customHeight="1">
      <c r="A57" s="211" t="s">
        <v>98</v>
      </c>
      <c r="B57" s="34"/>
      <c r="C57" s="34"/>
      <c r="D57" s="34"/>
      <c r="E57" s="34"/>
      <c r="F57" s="34"/>
      <c r="G57" s="34"/>
      <c r="H57" s="34"/>
      <c r="I57" s="34"/>
      <c r="P57" s="39"/>
      <c r="Y57" s="22"/>
    </row>
    <row r="58" spans="1:27" ht="60">
      <c r="A58" s="101" t="s">
        <v>40</v>
      </c>
      <c r="B58" s="34"/>
      <c r="C58" s="34"/>
      <c r="D58" s="34"/>
      <c r="E58" s="34"/>
      <c r="F58" s="34"/>
      <c r="G58" s="34"/>
      <c r="H58" s="34"/>
      <c r="I58" s="34"/>
      <c r="J58" s="24"/>
      <c r="K58" s="24"/>
      <c r="L58" s="24"/>
      <c r="M58" s="24"/>
      <c r="N58" s="24"/>
      <c r="O58" s="24"/>
      <c r="P58" s="24"/>
      <c r="Q58" s="24"/>
      <c r="R58" s="24"/>
      <c r="S58" s="24"/>
      <c r="T58" s="24"/>
      <c r="U58" s="24"/>
      <c r="V58" s="24"/>
      <c r="W58" s="24"/>
      <c r="X58" s="24"/>
      <c r="Z58" s="24"/>
    </row>
    <row r="59" spans="1:27">
      <c r="A59" s="24"/>
      <c r="B59" s="24"/>
      <c r="C59" s="24"/>
      <c r="D59" s="24"/>
      <c r="E59" s="24"/>
      <c r="F59" s="24"/>
      <c r="G59" s="24"/>
      <c r="H59" s="24"/>
      <c r="I59" s="24"/>
      <c r="J59" s="40"/>
      <c r="K59" s="40"/>
      <c r="L59" s="40"/>
      <c r="M59" s="40"/>
      <c r="N59" s="40"/>
      <c r="O59" s="40"/>
      <c r="P59" s="40"/>
      <c r="Q59" s="40"/>
      <c r="R59" s="34"/>
      <c r="S59" s="34"/>
      <c r="T59" s="34"/>
      <c r="U59" s="34"/>
      <c r="V59" s="34"/>
      <c r="W59" s="41"/>
      <c r="X59" s="41"/>
      <c r="Y59" s="41"/>
      <c r="Z59" s="41"/>
    </row>
    <row r="60" spans="1:27">
      <c r="R60" s="34"/>
      <c r="S60" s="34"/>
      <c r="T60" s="34"/>
      <c r="U60" s="34"/>
      <c r="V60" s="34"/>
      <c r="Y60" s="22"/>
    </row>
    <row r="61" spans="1:27">
      <c r="R61" s="34"/>
      <c r="S61" s="34"/>
      <c r="T61" s="34"/>
      <c r="U61" s="34"/>
      <c r="V61" s="34"/>
      <c r="Y61" s="22"/>
    </row>
    <row r="62" spans="1:27">
      <c r="Y62" s="22"/>
    </row>
    <row r="63" spans="1:27">
      <c r="Y63" s="22"/>
    </row>
    <row r="64" spans="1:27">
      <c r="Y64" s="22"/>
    </row>
    <row r="65" spans="25:25">
      <c r="Y65" s="22"/>
    </row>
    <row r="66" spans="25:25">
      <c r="Y66" s="22"/>
    </row>
    <row r="67" spans="25:25">
      <c r="Y67" s="22"/>
    </row>
    <row r="68" spans="25:25">
      <c r="Y68" s="22"/>
    </row>
    <row r="69" spans="25:25">
      <c r="Y69" s="22"/>
    </row>
    <row r="70" spans="25:25">
      <c r="Y70" s="22"/>
    </row>
    <row r="71" spans="25:25">
      <c r="Y71" s="22"/>
    </row>
    <row r="72" spans="25:25">
      <c r="Y72" s="22"/>
    </row>
    <row r="73" spans="25:25">
      <c r="Y73" s="22"/>
    </row>
    <row r="74" spans="25:25">
      <c r="Y74" s="22"/>
    </row>
    <row r="75" spans="25:25">
      <c r="Y75" s="22"/>
    </row>
    <row r="76" spans="25:25">
      <c r="Y76" s="22"/>
    </row>
    <row r="77" spans="25:25">
      <c r="Y77" s="22"/>
    </row>
    <row r="78" spans="25:25">
      <c r="Y78" s="22"/>
    </row>
    <row r="79" spans="25:25">
      <c r="Y79" s="22"/>
    </row>
    <row r="80" spans="25:25">
      <c r="Y80" s="22"/>
    </row>
    <row r="81" spans="1:27">
      <c r="Y81" s="22"/>
    </row>
    <row r="82" spans="1:27">
      <c r="Y82" s="22"/>
    </row>
    <row r="83" spans="1:27">
      <c r="Y83" s="22"/>
    </row>
    <row r="84" spans="1:27">
      <c r="Y84" s="22"/>
    </row>
    <row r="85" spans="1:27">
      <c r="Y85" s="22"/>
    </row>
    <row r="86" spans="1:27">
      <c r="Y86" s="22"/>
    </row>
    <row r="87" spans="1:27">
      <c r="Y87" s="22"/>
    </row>
    <row r="88" spans="1:27">
      <c r="Y88" s="22"/>
    </row>
    <row r="89" spans="1:27">
      <c r="Y89" s="22"/>
    </row>
    <row r="90" spans="1:27">
      <c r="Y90" s="22"/>
    </row>
    <row r="91" spans="1:27">
      <c r="Y91" s="22"/>
    </row>
    <row r="92" spans="1:27">
      <c r="Y92" s="22"/>
    </row>
    <row r="93" spans="1:27" s="16" customFormat="1">
      <c r="A93" s="38"/>
      <c r="B93" s="38"/>
      <c r="C93" s="38"/>
      <c r="D93" s="38"/>
      <c r="E93" s="38"/>
      <c r="F93" s="38"/>
      <c r="G93" s="38"/>
      <c r="H93" s="38"/>
      <c r="I93" s="38"/>
      <c r="J93" s="5"/>
      <c r="K93" s="5"/>
      <c r="L93" s="5"/>
      <c r="M93" s="5"/>
      <c r="N93" s="5"/>
      <c r="O93" s="5"/>
      <c r="P93" s="5"/>
      <c r="Q93" s="5"/>
      <c r="R93" s="5"/>
      <c r="S93" s="5"/>
      <c r="T93" s="5"/>
      <c r="U93" s="5"/>
      <c r="V93" s="5"/>
      <c r="W93" s="5"/>
      <c r="X93" s="5"/>
      <c r="Y93" s="5"/>
      <c r="Z93" s="5"/>
      <c r="AA93" s="5"/>
    </row>
    <row r="94" spans="1:27">
      <c r="Y94" s="22"/>
    </row>
    <row r="95" spans="1:27" s="20" customFormat="1">
      <c r="A95" s="38"/>
      <c r="B95" s="38"/>
      <c r="C95" s="38"/>
      <c r="D95" s="38"/>
      <c r="E95" s="38"/>
      <c r="F95" s="38"/>
      <c r="G95" s="38"/>
      <c r="H95" s="38"/>
      <c r="I95" s="38"/>
      <c r="J95" s="24"/>
      <c r="K95" s="22"/>
      <c r="L95" s="22"/>
      <c r="M95" s="22"/>
      <c r="N95" s="22"/>
      <c r="O95" s="22"/>
      <c r="P95" s="22"/>
      <c r="Q95" s="22"/>
      <c r="R95" s="22"/>
      <c r="S95" s="22"/>
      <c r="T95" s="22"/>
      <c r="U95" s="22"/>
      <c r="V95" s="22"/>
      <c r="W95" s="22"/>
      <c r="X95" s="22"/>
      <c r="Y95" s="22"/>
      <c r="Z95" s="22"/>
      <c r="AA95" s="42"/>
    </row>
    <row r="96" spans="1:27" s="20" customFormat="1">
      <c r="A96" s="38"/>
      <c r="B96" s="38"/>
      <c r="C96" s="38"/>
      <c r="D96" s="38"/>
      <c r="E96" s="38"/>
      <c r="F96" s="38"/>
      <c r="G96" s="38"/>
      <c r="H96" s="38"/>
      <c r="I96" s="38"/>
      <c r="J96" s="42"/>
      <c r="K96" s="42"/>
      <c r="L96" s="42"/>
      <c r="M96" s="42"/>
      <c r="N96" s="42"/>
      <c r="O96" s="42"/>
      <c r="P96" s="42"/>
      <c r="Q96" s="42"/>
      <c r="R96" s="42"/>
      <c r="S96" s="42"/>
      <c r="T96" s="42"/>
      <c r="U96" s="42"/>
      <c r="V96" s="42"/>
      <c r="W96" s="42"/>
      <c r="X96" s="42"/>
      <c r="Y96" s="42"/>
      <c r="Z96" s="42"/>
      <c r="AA96" s="42"/>
    </row>
    <row r="97" spans="1:27" s="23" customFormat="1">
      <c r="A97" s="38"/>
      <c r="B97" s="38"/>
      <c r="C97" s="38"/>
      <c r="D97" s="38"/>
      <c r="E97" s="38"/>
      <c r="F97" s="38"/>
      <c r="G97" s="38"/>
      <c r="H97" s="38"/>
      <c r="I97" s="38"/>
      <c r="J97" s="18"/>
      <c r="K97" s="18"/>
      <c r="L97" s="18"/>
      <c r="M97" s="18"/>
      <c r="N97" s="18"/>
      <c r="O97" s="18"/>
      <c r="P97" s="18"/>
      <c r="Q97" s="18"/>
      <c r="R97" s="18"/>
      <c r="S97" s="18"/>
      <c r="T97" s="18"/>
      <c r="U97" s="18"/>
      <c r="V97" s="18"/>
      <c r="W97" s="18"/>
      <c r="X97" s="18"/>
      <c r="Y97" s="18"/>
      <c r="Z97" s="18"/>
      <c r="AA97" s="36"/>
    </row>
    <row r="98" spans="1:27" s="20" customFormat="1">
      <c r="A98" s="38"/>
      <c r="B98" s="38"/>
      <c r="C98" s="38"/>
      <c r="D98" s="38"/>
      <c r="E98" s="38"/>
      <c r="F98" s="38"/>
      <c r="G98" s="38"/>
      <c r="H98" s="38"/>
      <c r="I98" s="38"/>
      <c r="J98" s="42"/>
      <c r="K98" s="42"/>
      <c r="L98" s="42"/>
      <c r="M98" s="42"/>
      <c r="N98" s="42"/>
      <c r="O98" s="42"/>
      <c r="P98" s="42"/>
      <c r="Q98" s="42"/>
      <c r="R98" s="42"/>
      <c r="S98" s="42"/>
      <c r="T98" s="42"/>
      <c r="U98" s="42"/>
      <c r="V98" s="42"/>
      <c r="W98" s="42"/>
      <c r="X98" s="42"/>
      <c r="Y98" s="42"/>
      <c r="Z98" s="42"/>
      <c r="AA98" s="42"/>
    </row>
    <row r="99" spans="1:27" s="20" customFormat="1">
      <c r="A99" s="38"/>
      <c r="B99" s="38"/>
      <c r="C99" s="38"/>
      <c r="D99" s="38"/>
      <c r="E99" s="38"/>
      <c r="F99" s="38"/>
      <c r="G99" s="38"/>
      <c r="H99" s="38"/>
      <c r="I99" s="38"/>
      <c r="J99" s="42"/>
      <c r="K99" s="42"/>
      <c r="L99" s="42"/>
      <c r="M99" s="42"/>
      <c r="N99" s="42"/>
      <c r="O99" s="42"/>
      <c r="P99" s="42"/>
      <c r="Q99" s="42"/>
      <c r="R99" s="42"/>
      <c r="S99" s="42"/>
      <c r="T99" s="42"/>
      <c r="U99" s="42"/>
      <c r="V99" s="42"/>
      <c r="W99" s="42"/>
      <c r="X99" s="42"/>
      <c r="Y99" s="42"/>
      <c r="Z99" s="42"/>
      <c r="AA99" s="42"/>
    </row>
    <row r="100" spans="1:27">
      <c r="Y100" s="22"/>
    </row>
    <row r="101" spans="1:27">
      <c r="Y101" s="22"/>
    </row>
    <row r="102" spans="1:27">
      <c r="Y102" s="22"/>
    </row>
    <row r="103" spans="1:27">
      <c r="Y103" s="22"/>
    </row>
    <row r="104" spans="1:27">
      <c r="Y104" s="22"/>
    </row>
    <row r="105" spans="1:27">
      <c r="Y105" s="22"/>
    </row>
    <row r="106" spans="1:27">
      <c r="Y106" s="22"/>
    </row>
    <row r="107" spans="1:27">
      <c r="Y107" s="22"/>
    </row>
    <row r="108" spans="1:27">
      <c r="Y108" s="22"/>
    </row>
    <row r="109" spans="1:27">
      <c r="Y109" s="22"/>
    </row>
    <row r="110" spans="1:27">
      <c r="Y110" s="22"/>
    </row>
    <row r="111" spans="1:27">
      <c r="Y111" s="22"/>
    </row>
    <row r="112" spans="1:27">
      <c r="Y112" s="22"/>
    </row>
    <row r="113" spans="25:25">
      <c r="Y113" s="22"/>
    </row>
    <row r="114" spans="25:25">
      <c r="Y114" s="22"/>
    </row>
    <row r="115" spans="25:25">
      <c r="Y115" s="22"/>
    </row>
    <row r="116" spans="25:25">
      <c r="Y116" s="22"/>
    </row>
    <row r="117" spans="25:25">
      <c r="Y117" s="22"/>
    </row>
    <row r="118" spans="25:25">
      <c r="Y118" s="22"/>
    </row>
    <row r="119" spans="25:25">
      <c r="Y119" s="22"/>
    </row>
    <row r="120" spans="25:25">
      <c r="Y120" s="22"/>
    </row>
    <row r="121" spans="25:25">
      <c r="Y121" s="22"/>
    </row>
    <row r="122" spans="25:25">
      <c r="Y122" s="22"/>
    </row>
    <row r="123" spans="25:25">
      <c r="Y123" s="22"/>
    </row>
    <row r="124" spans="25:25">
      <c r="Y124" s="22"/>
    </row>
    <row r="125" spans="25:25">
      <c r="Y125" s="22"/>
    </row>
    <row r="126" spans="25:25">
      <c r="Y126" s="22"/>
    </row>
    <row r="127" spans="25:25">
      <c r="Y127" s="22"/>
    </row>
    <row r="128" spans="25:25">
      <c r="Y128" s="22"/>
    </row>
    <row r="129" spans="1:27">
      <c r="Y129" s="22"/>
    </row>
    <row r="130" spans="1:27">
      <c r="Y130" s="22"/>
    </row>
    <row r="131" spans="1:27">
      <c r="Y131" s="22"/>
    </row>
    <row r="132" spans="1:27">
      <c r="Y132" s="22"/>
    </row>
    <row r="133" spans="1:27">
      <c r="Y133" s="22"/>
    </row>
    <row r="134" spans="1:27">
      <c r="Y134" s="22"/>
    </row>
    <row r="135" spans="1:27">
      <c r="Y135" s="22"/>
    </row>
    <row r="136" spans="1:27">
      <c r="Y136" s="22"/>
    </row>
    <row r="137" spans="1:27">
      <c r="Y137" s="22"/>
    </row>
    <row r="138" spans="1:27">
      <c r="Y138" s="22"/>
    </row>
    <row r="139" spans="1:27" s="16" customFormat="1">
      <c r="A139" s="38"/>
      <c r="B139" s="38"/>
      <c r="C139" s="38"/>
      <c r="D139" s="38"/>
      <c r="E139" s="38"/>
      <c r="F139" s="38"/>
      <c r="G139" s="38"/>
      <c r="H139" s="38"/>
      <c r="I139" s="38"/>
      <c r="J139" s="5"/>
      <c r="K139" s="5"/>
      <c r="L139" s="5"/>
      <c r="M139" s="5"/>
      <c r="N139" s="5"/>
      <c r="O139" s="5"/>
      <c r="P139" s="5"/>
      <c r="Q139" s="5"/>
      <c r="R139" s="5"/>
      <c r="S139" s="5"/>
      <c r="T139" s="5"/>
      <c r="U139" s="5"/>
      <c r="V139" s="5"/>
      <c r="W139" s="5"/>
      <c r="X139" s="5"/>
      <c r="Y139" s="5"/>
      <c r="Z139" s="5"/>
      <c r="AA139" s="5"/>
    </row>
    <row r="140" spans="1:27">
      <c r="Y140" s="22"/>
    </row>
    <row r="141" spans="1:27" s="20" customFormat="1">
      <c r="A141" s="38"/>
      <c r="B141" s="38"/>
      <c r="C141" s="38"/>
      <c r="D141" s="38"/>
      <c r="E141" s="38"/>
      <c r="F141" s="38"/>
      <c r="G141" s="38"/>
      <c r="H141" s="38"/>
      <c r="I141" s="38"/>
      <c r="J141" s="24"/>
      <c r="K141" s="22"/>
      <c r="L141" s="22"/>
      <c r="M141" s="22"/>
      <c r="N141" s="22"/>
      <c r="O141" s="22"/>
      <c r="P141" s="22"/>
      <c r="Q141" s="22"/>
      <c r="R141" s="22"/>
      <c r="S141" s="22"/>
      <c r="T141" s="22"/>
      <c r="U141" s="22"/>
      <c r="V141" s="22"/>
      <c r="W141" s="22"/>
      <c r="X141" s="22"/>
      <c r="Y141" s="22"/>
      <c r="Z141" s="22"/>
      <c r="AA141" s="42"/>
    </row>
    <row r="142" spans="1:27" s="20" customFormat="1">
      <c r="A142" s="38"/>
      <c r="B142" s="38"/>
      <c r="C142" s="38"/>
      <c r="D142" s="38"/>
      <c r="E142" s="38"/>
      <c r="F142" s="38"/>
      <c r="G142" s="38"/>
      <c r="H142" s="38"/>
      <c r="I142" s="38"/>
      <c r="J142" s="42"/>
      <c r="K142" s="42"/>
      <c r="L142" s="42"/>
      <c r="M142" s="42"/>
      <c r="N142" s="42"/>
      <c r="O142" s="42"/>
      <c r="P142" s="42"/>
      <c r="Q142" s="42"/>
      <c r="R142" s="42"/>
      <c r="S142" s="42"/>
      <c r="T142" s="42"/>
      <c r="U142" s="42"/>
      <c r="V142" s="42"/>
      <c r="W142" s="42"/>
      <c r="X142" s="42"/>
      <c r="Y142" s="42"/>
      <c r="Z142" s="42"/>
      <c r="AA142" s="42"/>
    </row>
    <row r="143" spans="1:27" s="23" customFormat="1">
      <c r="A143" s="38"/>
      <c r="B143" s="38"/>
      <c r="C143" s="38"/>
      <c r="D143" s="38"/>
      <c r="E143" s="38"/>
      <c r="F143" s="38"/>
      <c r="G143" s="38"/>
      <c r="H143" s="38"/>
      <c r="I143" s="38"/>
      <c r="J143" s="18"/>
      <c r="K143" s="18"/>
      <c r="L143" s="18"/>
      <c r="M143" s="18"/>
      <c r="N143" s="18"/>
      <c r="O143" s="18"/>
      <c r="P143" s="18"/>
      <c r="Q143" s="18"/>
      <c r="R143" s="18"/>
      <c r="S143" s="18"/>
      <c r="T143" s="18"/>
      <c r="U143" s="18"/>
      <c r="V143" s="18"/>
      <c r="W143" s="18"/>
      <c r="X143" s="18"/>
      <c r="Y143" s="18"/>
      <c r="Z143" s="18"/>
      <c r="AA143" s="36"/>
    </row>
    <row r="144" spans="1:27" s="20" customFormat="1">
      <c r="A144" s="38"/>
      <c r="B144" s="38"/>
      <c r="C144" s="38"/>
      <c r="D144" s="38"/>
      <c r="E144" s="38"/>
      <c r="F144" s="38"/>
      <c r="G144" s="38"/>
      <c r="H144" s="38"/>
      <c r="I144" s="38"/>
      <c r="J144" s="42"/>
      <c r="K144" s="42"/>
      <c r="L144" s="42"/>
      <c r="M144" s="42"/>
      <c r="N144" s="42"/>
      <c r="O144" s="42"/>
      <c r="P144" s="42"/>
      <c r="Q144" s="42"/>
      <c r="R144" s="42"/>
      <c r="S144" s="42"/>
      <c r="T144" s="42"/>
      <c r="U144" s="42"/>
      <c r="V144" s="42"/>
      <c r="W144" s="42"/>
      <c r="X144" s="42"/>
      <c r="Y144" s="42"/>
      <c r="Z144" s="42"/>
      <c r="AA144" s="42"/>
    </row>
    <row r="145" spans="1:27" s="20" customFormat="1">
      <c r="A145" s="38"/>
      <c r="B145" s="38"/>
      <c r="C145" s="38"/>
      <c r="D145" s="38"/>
      <c r="E145" s="38"/>
      <c r="F145" s="38"/>
      <c r="G145" s="38"/>
      <c r="H145" s="38"/>
      <c r="I145" s="38"/>
      <c r="J145" s="42"/>
      <c r="K145" s="42"/>
      <c r="L145" s="42"/>
      <c r="M145" s="42"/>
      <c r="N145" s="42"/>
      <c r="O145" s="42"/>
      <c r="P145" s="42"/>
      <c r="Q145" s="42"/>
      <c r="R145" s="42"/>
      <c r="S145" s="42"/>
      <c r="T145" s="42"/>
      <c r="U145" s="42"/>
      <c r="V145" s="42"/>
      <c r="W145" s="42"/>
      <c r="X145" s="42"/>
      <c r="Y145" s="42"/>
      <c r="Z145" s="42"/>
      <c r="AA145" s="42"/>
    </row>
    <row r="146" spans="1:27">
      <c r="Y146" s="22"/>
    </row>
    <row r="147" spans="1:27">
      <c r="Y147" s="22"/>
    </row>
    <row r="148" spans="1:27">
      <c r="Y148" s="22"/>
    </row>
    <row r="149" spans="1:27">
      <c r="Y149" s="22"/>
    </row>
    <row r="150" spans="1:27">
      <c r="Y150" s="22"/>
    </row>
    <row r="151" spans="1:27">
      <c r="Y151" s="22"/>
    </row>
    <row r="152" spans="1:27">
      <c r="Y152" s="22"/>
    </row>
    <row r="153" spans="1:27">
      <c r="Y153" s="22"/>
    </row>
    <row r="154" spans="1:27">
      <c r="Y154" s="22"/>
    </row>
    <row r="155" spans="1:27">
      <c r="Y155" s="22"/>
    </row>
    <row r="156" spans="1:27">
      <c r="Y156" s="22"/>
    </row>
    <row r="157" spans="1:27">
      <c r="Y157" s="22"/>
    </row>
    <row r="158" spans="1:27">
      <c r="Y158" s="22"/>
    </row>
    <row r="159" spans="1:27">
      <c r="Y159" s="22"/>
    </row>
    <row r="160" spans="1:27">
      <c r="Y160" s="22"/>
    </row>
    <row r="161" spans="25:25">
      <c r="Y161" s="22"/>
    </row>
    <row r="162" spans="25:25">
      <c r="Y162" s="22"/>
    </row>
    <row r="163" spans="25:25">
      <c r="Y163" s="22"/>
    </row>
    <row r="164" spans="25:25">
      <c r="Y164" s="22"/>
    </row>
    <row r="165" spans="25:25">
      <c r="Y165" s="22"/>
    </row>
    <row r="166" spans="25:25">
      <c r="Y166" s="22"/>
    </row>
    <row r="167" spans="25:25">
      <c r="Y167" s="22"/>
    </row>
    <row r="168" spans="25:25">
      <c r="Y168" s="22"/>
    </row>
    <row r="169" spans="25:25">
      <c r="Y169" s="22"/>
    </row>
    <row r="170" spans="25:25">
      <c r="Y170" s="22"/>
    </row>
    <row r="171" spans="25:25">
      <c r="Y171" s="22"/>
    </row>
    <row r="172" spans="25:25">
      <c r="Y172" s="22"/>
    </row>
    <row r="173" spans="25:25">
      <c r="Y173" s="22"/>
    </row>
    <row r="174" spans="25:25">
      <c r="Y174" s="22"/>
    </row>
    <row r="175" spans="25:25">
      <c r="Y175" s="22"/>
    </row>
    <row r="176" spans="25:25">
      <c r="Y176" s="22"/>
    </row>
    <row r="177" spans="1:27">
      <c r="Y177" s="22"/>
    </row>
    <row r="178" spans="1:27">
      <c r="Y178" s="22"/>
    </row>
    <row r="179" spans="1:27">
      <c r="Y179" s="22"/>
    </row>
    <row r="180" spans="1:27">
      <c r="Y180" s="22"/>
    </row>
    <row r="181" spans="1:27">
      <c r="Y181" s="22"/>
    </row>
    <row r="182" spans="1:27">
      <c r="Y182" s="22"/>
    </row>
    <row r="183" spans="1:27">
      <c r="Y183" s="22"/>
    </row>
    <row r="184" spans="1:27" s="16" customFormat="1">
      <c r="A184" s="38"/>
      <c r="B184" s="38"/>
      <c r="C184" s="38"/>
      <c r="D184" s="38"/>
      <c r="E184" s="38"/>
      <c r="F184" s="38"/>
      <c r="G184" s="38"/>
      <c r="H184" s="38"/>
      <c r="I184" s="38"/>
      <c r="J184" s="5"/>
      <c r="K184" s="5"/>
      <c r="L184" s="5"/>
      <c r="M184" s="5"/>
      <c r="N184" s="5"/>
      <c r="O184" s="5"/>
      <c r="P184" s="5"/>
      <c r="Q184" s="5"/>
      <c r="R184" s="5"/>
      <c r="S184" s="5"/>
      <c r="T184" s="5"/>
      <c r="U184" s="5"/>
      <c r="V184" s="5"/>
      <c r="W184" s="5"/>
      <c r="X184" s="5"/>
      <c r="Y184" s="5"/>
      <c r="Z184" s="5"/>
      <c r="AA184" s="5"/>
    </row>
    <row r="185" spans="1:27">
      <c r="Y185" s="22"/>
    </row>
    <row r="186" spans="1:27" s="20" customFormat="1">
      <c r="A186" s="38"/>
      <c r="B186" s="38"/>
      <c r="C186" s="38"/>
      <c r="D186" s="38"/>
      <c r="E186" s="38"/>
      <c r="F186" s="38"/>
      <c r="G186" s="38"/>
      <c r="H186" s="38"/>
      <c r="I186" s="38"/>
      <c r="J186" s="24"/>
      <c r="K186" s="22"/>
      <c r="L186" s="22"/>
      <c r="M186" s="22"/>
      <c r="N186" s="22"/>
      <c r="O186" s="22"/>
      <c r="P186" s="22"/>
      <c r="Q186" s="22"/>
      <c r="R186" s="22"/>
      <c r="S186" s="22"/>
      <c r="T186" s="22"/>
      <c r="U186" s="22"/>
      <c r="V186" s="22"/>
      <c r="W186" s="22"/>
      <c r="X186" s="22"/>
      <c r="Y186" s="22"/>
      <c r="Z186" s="22"/>
      <c r="AA186" s="42"/>
    </row>
    <row r="187" spans="1:27" s="20" customFormat="1">
      <c r="A187" s="38"/>
      <c r="B187" s="38"/>
      <c r="C187" s="38"/>
      <c r="D187" s="38"/>
      <c r="E187" s="38"/>
      <c r="F187" s="38"/>
      <c r="G187" s="38"/>
      <c r="H187" s="38"/>
      <c r="I187" s="38"/>
      <c r="J187" s="42"/>
      <c r="K187" s="42"/>
      <c r="L187" s="42"/>
      <c r="M187" s="42"/>
      <c r="N187" s="42"/>
      <c r="O187" s="42"/>
      <c r="P187" s="42"/>
      <c r="Q187" s="42"/>
      <c r="R187" s="42"/>
      <c r="S187" s="42"/>
      <c r="T187" s="42"/>
      <c r="U187" s="42"/>
      <c r="V187" s="42"/>
      <c r="W187" s="42"/>
      <c r="X187" s="42"/>
      <c r="Y187" s="42"/>
      <c r="Z187" s="42"/>
      <c r="AA187" s="42"/>
    </row>
    <row r="188" spans="1:27" s="23" customFormat="1">
      <c r="A188" s="38"/>
      <c r="B188" s="38"/>
      <c r="C188" s="38"/>
      <c r="D188" s="38"/>
      <c r="E188" s="38"/>
      <c r="F188" s="38"/>
      <c r="G188" s="38"/>
      <c r="H188" s="38"/>
      <c r="I188" s="38"/>
      <c r="J188" s="18"/>
      <c r="K188" s="18"/>
      <c r="L188" s="18"/>
      <c r="M188" s="18"/>
      <c r="N188" s="18"/>
      <c r="O188" s="18"/>
      <c r="P188" s="18"/>
      <c r="Q188" s="18"/>
      <c r="R188" s="18"/>
      <c r="S188" s="18"/>
      <c r="T188" s="18"/>
      <c r="U188" s="18"/>
      <c r="V188" s="18"/>
      <c r="W188" s="18"/>
      <c r="X188" s="18"/>
      <c r="Y188" s="18"/>
      <c r="Z188" s="18"/>
      <c r="AA188" s="36"/>
    </row>
    <row r="189" spans="1:27" s="20" customFormat="1">
      <c r="A189" s="38"/>
      <c r="B189" s="38"/>
      <c r="C189" s="38"/>
      <c r="D189" s="38"/>
      <c r="E189" s="38"/>
      <c r="F189" s="38"/>
      <c r="G189" s="38"/>
      <c r="H189" s="38"/>
      <c r="I189" s="38"/>
      <c r="J189" s="42"/>
      <c r="K189" s="42"/>
      <c r="L189" s="42"/>
      <c r="M189" s="42"/>
      <c r="N189" s="42"/>
      <c r="O189" s="42"/>
      <c r="P189" s="42"/>
      <c r="Q189" s="42"/>
      <c r="R189" s="42"/>
      <c r="S189" s="42"/>
      <c r="T189" s="42"/>
      <c r="U189" s="42"/>
      <c r="V189" s="42"/>
      <c r="W189" s="42"/>
      <c r="X189" s="42"/>
      <c r="Y189" s="42"/>
      <c r="Z189" s="42"/>
      <c r="AA189" s="42"/>
    </row>
    <row r="190" spans="1:27" s="20" customFormat="1">
      <c r="A190" s="38"/>
      <c r="B190" s="38"/>
      <c r="C190" s="38"/>
      <c r="D190" s="38"/>
      <c r="E190" s="38"/>
      <c r="F190" s="38"/>
      <c r="G190" s="38"/>
      <c r="H190" s="38"/>
      <c r="I190" s="38"/>
      <c r="J190" s="42"/>
      <c r="K190" s="42"/>
      <c r="L190" s="42"/>
      <c r="M190" s="42"/>
      <c r="N190" s="42"/>
      <c r="O190" s="42"/>
      <c r="P190" s="42"/>
      <c r="Q190" s="42"/>
      <c r="R190" s="42"/>
      <c r="S190" s="42"/>
      <c r="T190" s="42"/>
      <c r="U190" s="42"/>
      <c r="V190" s="42"/>
      <c r="W190" s="42"/>
      <c r="X190" s="42"/>
      <c r="Y190" s="42"/>
      <c r="Z190" s="42"/>
      <c r="AA190" s="42"/>
    </row>
    <row r="191" spans="1:27">
      <c r="Y191" s="22"/>
    </row>
    <row r="192" spans="1:27">
      <c r="Y192" s="22"/>
    </row>
    <row r="193" spans="25:25">
      <c r="Y193" s="22"/>
    </row>
    <row r="194" spans="25:25">
      <c r="Y194" s="22"/>
    </row>
    <row r="195" spans="25:25">
      <c r="Y195" s="22"/>
    </row>
    <row r="196" spans="25:25">
      <c r="Y196" s="22"/>
    </row>
    <row r="197" spans="25:25">
      <c r="Y197" s="22"/>
    </row>
    <row r="198" spans="25:25">
      <c r="Y198" s="22"/>
    </row>
    <row r="199" spans="25:25">
      <c r="Y199" s="22"/>
    </row>
    <row r="200" spans="25:25">
      <c r="Y200" s="22"/>
    </row>
    <row r="201" spans="25:25">
      <c r="Y201" s="22"/>
    </row>
    <row r="202" spans="25:25">
      <c r="Y202" s="22"/>
    </row>
    <row r="203" spans="25:25">
      <c r="Y203" s="22"/>
    </row>
    <row r="204" spans="25:25">
      <c r="Y204" s="22"/>
    </row>
    <row r="205" spans="25:25">
      <c r="Y205" s="22"/>
    </row>
    <row r="206" spans="25:25">
      <c r="Y206" s="22"/>
    </row>
    <row r="207" spans="25:25">
      <c r="Y207" s="22"/>
    </row>
    <row r="208" spans="25:25">
      <c r="Y208" s="22"/>
    </row>
    <row r="209" spans="25:25">
      <c r="Y209" s="22"/>
    </row>
    <row r="210" spans="25:25">
      <c r="Y210" s="22"/>
    </row>
    <row r="211" spans="25:25">
      <c r="Y211" s="22"/>
    </row>
    <row r="212" spans="25:25">
      <c r="Y212" s="22"/>
    </row>
    <row r="213" spans="25:25">
      <c r="Y213" s="22"/>
    </row>
    <row r="214" spans="25:25">
      <c r="Y214" s="22"/>
    </row>
    <row r="215" spans="25:25">
      <c r="Y215" s="22"/>
    </row>
    <row r="216" spans="25:25">
      <c r="Y216" s="22"/>
    </row>
    <row r="217" spans="25:25">
      <c r="Y217" s="22"/>
    </row>
    <row r="218" spans="25:25">
      <c r="Y218" s="22"/>
    </row>
    <row r="219" spans="25:25">
      <c r="Y219" s="22"/>
    </row>
    <row r="220" spans="25:25">
      <c r="Y220" s="22"/>
    </row>
    <row r="221" spans="25:25">
      <c r="Y221" s="22"/>
    </row>
    <row r="222" spans="25:25">
      <c r="Y222" s="22"/>
    </row>
    <row r="223" spans="25:25">
      <c r="Y223" s="22"/>
    </row>
    <row r="224" spans="25:25">
      <c r="Y224" s="22"/>
    </row>
    <row r="225" spans="1:27">
      <c r="Y225" s="22"/>
    </row>
    <row r="226" spans="1:27">
      <c r="Y226" s="22"/>
    </row>
    <row r="227" spans="1:27">
      <c r="Y227" s="22"/>
    </row>
    <row r="228" spans="1:27">
      <c r="Y228" s="22"/>
    </row>
    <row r="229" spans="1:27" s="16" customFormat="1">
      <c r="A229" s="38"/>
      <c r="B229" s="38"/>
      <c r="C229" s="38"/>
      <c r="D229" s="38"/>
      <c r="E229" s="38"/>
      <c r="F229" s="38"/>
      <c r="G229" s="38"/>
      <c r="H229" s="38"/>
      <c r="I229" s="38"/>
      <c r="J229" s="5"/>
      <c r="K229" s="5"/>
      <c r="L229" s="5"/>
      <c r="M229" s="5"/>
      <c r="N229" s="5"/>
      <c r="O229" s="5"/>
      <c r="P229" s="5"/>
      <c r="Q229" s="5"/>
      <c r="R229" s="5"/>
      <c r="S229" s="5"/>
      <c r="T229" s="5"/>
      <c r="U229" s="5"/>
      <c r="V229" s="5"/>
      <c r="W229" s="5"/>
      <c r="X229" s="5"/>
      <c r="Y229" s="5"/>
      <c r="Z229" s="5"/>
      <c r="AA229" s="5"/>
    </row>
    <row r="230" spans="1:27">
      <c r="Y230" s="22"/>
    </row>
    <row r="231" spans="1:27" s="20" customFormat="1">
      <c r="A231" s="38"/>
      <c r="B231" s="38"/>
      <c r="C231" s="38"/>
      <c r="D231" s="38"/>
      <c r="E231" s="38"/>
      <c r="F231" s="38"/>
      <c r="G231" s="38"/>
      <c r="H231" s="38"/>
      <c r="I231" s="38"/>
      <c r="J231" s="24"/>
      <c r="K231" s="22"/>
      <c r="L231" s="22"/>
      <c r="M231" s="22"/>
      <c r="N231" s="22"/>
      <c r="O231" s="22"/>
      <c r="P231" s="22"/>
      <c r="Q231" s="22"/>
      <c r="R231" s="22"/>
      <c r="S231" s="22"/>
      <c r="T231" s="22"/>
      <c r="U231" s="22"/>
      <c r="V231" s="22"/>
      <c r="W231" s="22"/>
      <c r="X231" s="22"/>
      <c r="Y231" s="22"/>
      <c r="Z231" s="22"/>
      <c r="AA231" s="42"/>
    </row>
    <row r="232" spans="1:27" s="20" customFormat="1">
      <c r="A232" s="38"/>
      <c r="B232" s="38"/>
      <c r="C232" s="38"/>
      <c r="D232" s="38"/>
      <c r="E232" s="38"/>
      <c r="F232" s="38"/>
      <c r="G232" s="38"/>
      <c r="H232" s="38"/>
      <c r="I232" s="38"/>
      <c r="J232" s="42"/>
      <c r="K232" s="42"/>
      <c r="L232" s="42"/>
      <c r="M232" s="42"/>
      <c r="N232" s="42"/>
      <c r="O232" s="42"/>
      <c r="P232" s="42"/>
      <c r="Q232" s="42"/>
      <c r="R232" s="42"/>
      <c r="S232" s="42"/>
      <c r="T232" s="42"/>
      <c r="U232" s="42"/>
      <c r="V232" s="42"/>
      <c r="W232" s="42"/>
      <c r="X232" s="42"/>
      <c r="Y232" s="42"/>
      <c r="Z232" s="42"/>
      <c r="AA232" s="42"/>
    </row>
    <row r="233" spans="1:27" s="23" customFormat="1">
      <c r="A233" s="38"/>
      <c r="B233" s="38"/>
      <c r="C233" s="38"/>
      <c r="D233" s="38"/>
      <c r="E233" s="38"/>
      <c r="F233" s="38"/>
      <c r="G233" s="38"/>
      <c r="H233" s="38"/>
      <c r="I233" s="38"/>
      <c r="J233" s="18"/>
      <c r="K233" s="18"/>
      <c r="L233" s="18"/>
      <c r="M233" s="18"/>
      <c r="N233" s="18"/>
      <c r="O233" s="18"/>
      <c r="P233" s="18"/>
      <c r="Q233" s="18"/>
      <c r="R233" s="18"/>
      <c r="S233" s="18"/>
      <c r="T233" s="18"/>
      <c r="U233" s="18"/>
      <c r="V233" s="18"/>
      <c r="W233" s="18"/>
      <c r="X233" s="18"/>
      <c r="Y233" s="18"/>
      <c r="Z233" s="18"/>
      <c r="AA233" s="36"/>
    </row>
    <row r="234" spans="1:27" s="20" customFormat="1">
      <c r="A234" s="38"/>
      <c r="B234" s="38"/>
      <c r="C234" s="38"/>
      <c r="D234" s="38"/>
      <c r="E234" s="38"/>
      <c r="F234" s="38"/>
      <c r="G234" s="38"/>
      <c r="H234" s="38"/>
      <c r="I234" s="38"/>
      <c r="J234" s="42"/>
      <c r="K234" s="42"/>
      <c r="L234" s="42"/>
      <c r="M234" s="42"/>
      <c r="N234" s="42"/>
      <c r="O234" s="42"/>
      <c r="P234" s="42"/>
      <c r="Q234" s="42"/>
      <c r="R234" s="42"/>
      <c r="S234" s="42"/>
      <c r="T234" s="42"/>
      <c r="U234" s="42"/>
      <c r="V234" s="42"/>
      <c r="W234" s="42"/>
      <c r="X234" s="42"/>
      <c r="Y234" s="42"/>
      <c r="Z234" s="42"/>
      <c r="AA234" s="42"/>
    </row>
    <row r="235" spans="1:27" s="20" customFormat="1">
      <c r="A235" s="38"/>
      <c r="B235" s="38"/>
      <c r="C235" s="38"/>
      <c r="D235" s="38"/>
      <c r="E235" s="38"/>
      <c r="F235" s="38"/>
      <c r="G235" s="38"/>
      <c r="H235" s="38"/>
      <c r="I235" s="38"/>
      <c r="J235" s="42"/>
      <c r="K235" s="42"/>
      <c r="L235" s="42"/>
      <c r="M235" s="42"/>
      <c r="N235" s="42"/>
      <c r="O235" s="42"/>
      <c r="P235" s="42"/>
      <c r="Q235" s="42"/>
      <c r="R235" s="42"/>
      <c r="S235" s="42"/>
      <c r="T235" s="42"/>
      <c r="U235" s="42"/>
      <c r="V235" s="42"/>
      <c r="W235" s="42"/>
      <c r="X235" s="42"/>
      <c r="Y235" s="42"/>
      <c r="Z235" s="42"/>
      <c r="AA235" s="42"/>
    </row>
    <row r="236" spans="1:27">
      <c r="Y236" s="22"/>
    </row>
    <row r="237" spans="1:27">
      <c r="Y237" s="22"/>
    </row>
    <row r="238" spans="1:27">
      <c r="Y238" s="22"/>
    </row>
    <row r="239" spans="1:27">
      <c r="Y239" s="22"/>
    </row>
    <row r="240" spans="1:27">
      <c r="Y240" s="22"/>
    </row>
    <row r="241" spans="25:25">
      <c r="Y241" s="22"/>
    </row>
    <row r="242" spans="25:25">
      <c r="Y242" s="22"/>
    </row>
    <row r="243" spans="25:25">
      <c r="Y243" s="22"/>
    </row>
    <row r="244" spans="25:25">
      <c r="Y244" s="22"/>
    </row>
    <row r="245" spans="25:25">
      <c r="Y245" s="22"/>
    </row>
    <row r="246" spans="25:25">
      <c r="Y246" s="22"/>
    </row>
    <row r="247" spans="25:25">
      <c r="Y247" s="22"/>
    </row>
    <row r="248" spans="25:25">
      <c r="Y248" s="22"/>
    </row>
    <row r="249" spans="25:25">
      <c r="Y249" s="22"/>
    </row>
    <row r="250" spans="25:25">
      <c r="Y250" s="22"/>
    </row>
    <row r="251" spans="25:25">
      <c r="Y251" s="22"/>
    </row>
    <row r="252" spans="25:25">
      <c r="Y252" s="22"/>
    </row>
    <row r="253" spans="25:25">
      <c r="Y253" s="22"/>
    </row>
    <row r="254" spans="25:25">
      <c r="Y254" s="22"/>
    </row>
    <row r="255" spans="25:25">
      <c r="Y255" s="22"/>
    </row>
    <row r="256" spans="25:25">
      <c r="Y256" s="22"/>
    </row>
    <row r="257" spans="25:25">
      <c r="Y257" s="22"/>
    </row>
    <row r="258" spans="25:25">
      <c r="Y258" s="22"/>
    </row>
    <row r="259" spans="25:25">
      <c r="Y259" s="22"/>
    </row>
    <row r="260" spans="25:25">
      <c r="Y260" s="22"/>
    </row>
    <row r="261" spans="25:25">
      <c r="Y261" s="22"/>
    </row>
    <row r="262" spans="25:25">
      <c r="Y262" s="22"/>
    </row>
    <row r="263" spans="25:25">
      <c r="Y263" s="22"/>
    </row>
    <row r="264" spans="25:25">
      <c r="Y264" s="22"/>
    </row>
    <row r="265" spans="25:25">
      <c r="Y265" s="22"/>
    </row>
    <row r="266" spans="25:25">
      <c r="Y266" s="22"/>
    </row>
    <row r="267" spans="25:25">
      <c r="Y267" s="22"/>
    </row>
    <row r="268" spans="25:25">
      <c r="Y268" s="22"/>
    </row>
    <row r="269" spans="25:25">
      <c r="Y269" s="22"/>
    </row>
    <row r="270" spans="25:25">
      <c r="Y270" s="22"/>
    </row>
    <row r="271" spans="25:25">
      <c r="Y271" s="22"/>
    </row>
    <row r="272" spans="25:25">
      <c r="Y272" s="22"/>
    </row>
    <row r="273" spans="1:27">
      <c r="J273" s="5"/>
      <c r="K273" s="5"/>
      <c r="L273" s="5"/>
      <c r="M273" s="5"/>
      <c r="N273" s="5"/>
      <c r="O273" s="5"/>
      <c r="P273" s="5"/>
      <c r="Q273" s="5"/>
      <c r="R273" s="5"/>
      <c r="S273" s="5"/>
      <c r="T273" s="5"/>
      <c r="U273" s="5"/>
      <c r="V273" s="5"/>
      <c r="W273" s="5"/>
      <c r="X273" s="5"/>
      <c r="Y273" s="5"/>
      <c r="Z273" s="5"/>
    </row>
    <row r="274" spans="1:27" s="13" customFormat="1">
      <c r="A274" s="38"/>
      <c r="B274" s="38"/>
      <c r="C274" s="38"/>
      <c r="D274" s="38"/>
      <c r="E274" s="38"/>
      <c r="F274" s="38"/>
      <c r="G274" s="38"/>
      <c r="H274" s="38"/>
      <c r="I274" s="38"/>
      <c r="J274" s="14"/>
      <c r="K274" s="14"/>
      <c r="L274" s="14"/>
      <c r="M274" s="14"/>
      <c r="N274" s="14"/>
      <c r="O274" s="14"/>
      <c r="P274" s="14"/>
      <c r="Q274" s="14"/>
      <c r="R274" s="14"/>
      <c r="S274" s="14"/>
      <c r="T274" s="14"/>
      <c r="U274" s="14"/>
      <c r="V274" s="14"/>
      <c r="W274" s="14"/>
      <c r="X274" s="14"/>
      <c r="Y274" s="14"/>
      <c r="Z274" s="14"/>
      <c r="AA274" s="14"/>
    </row>
    <row r="275" spans="1:27">
      <c r="Y275" s="22"/>
    </row>
    <row r="276" spans="1:27" s="20" customFormat="1">
      <c r="A276" s="38"/>
      <c r="B276" s="38"/>
      <c r="C276" s="38"/>
      <c r="D276" s="38"/>
      <c r="E276" s="38"/>
      <c r="F276" s="38"/>
      <c r="G276" s="38"/>
      <c r="H276" s="38"/>
      <c r="I276" s="38"/>
      <c r="J276" s="24"/>
      <c r="K276" s="22"/>
      <c r="L276" s="22"/>
      <c r="M276" s="22"/>
      <c r="N276" s="22"/>
      <c r="O276" s="22"/>
      <c r="P276" s="22"/>
      <c r="Q276" s="22"/>
      <c r="R276" s="22"/>
      <c r="S276" s="22"/>
      <c r="T276" s="22"/>
      <c r="U276" s="22"/>
      <c r="V276" s="22"/>
      <c r="W276" s="22"/>
      <c r="X276" s="22"/>
      <c r="Y276" s="22"/>
      <c r="Z276" s="22"/>
      <c r="AA276" s="42"/>
    </row>
    <row r="277" spans="1:27" s="20" customFormat="1">
      <c r="A277" s="38"/>
      <c r="B277" s="38"/>
      <c r="C277" s="38"/>
      <c r="D277" s="38"/>
      <c r="E277" s="38"/>
      <c r="F277" s="38"/>
      <c r="G277" s="38"/>
      <c r="H277" s="38"/>
      <c r="I277" s="38"/>
      <c r="J277" s="42"/>
      <c r="K277" s="42"/>
      <c r="L277" s="42"/>
      <c r="M277" s="42"/>
      <c r="N277" s="42"/>
      <c r="O277" s="42"/>
      <c r="P277" s="42"/>
      <c r="Q277" s="42"/>
      <c r="R277" s="42"/>
      <c r="S277" s="42"/>
      <c r="T277" s="42"/>
      <c r="U277" s="42"/>
      <c r="V277" s="42"/>
      <c r="W277" s="42"/>
      <c r="X277" s="42"/>
      <c r="Y277" s="42"/>
      <c r="Z277" s="42"/>
      <c r="AA277" s="42"/>
    </row>
    <row r="278" spans="1:27" s="23" customFormat="1">
      <c r="A278" s="38"/>
      <c r="B278" s="38"/>
      <c r="C278" s="38"/>
      <c r="D278" s="38"/>
      <c r="E278" s="38"/>
      <c r="F278" s="38"/>
      <c r="G278" s="38"/>
      <c r="H278" s="38"/>
      <c r="I278" s="38"/>
      <c r="J278" s="18"/>
      <c r="K278" s="18"/>
      <c r="L278" s="18"/>
      <c r="M278" s="18"/>
      <c r="N278" s="18"/>
      <c r="O278" s="18"/>
      <c r="P278" s="18"/>
      <c r="Q278" s="18"/>
      <c r="R278" s="18"/>
      <c r="S278" s="18"/>
      <c r="T278" s="18"/>
      <c r="U278" s="18"/>
      <c r="V278" s="18"/>
      <c r="W278" s="18"/>
      <c r="X278" s="18"/>
      <c r="Y278" s="18"/>
      <c r="Z278" s="18"/>
      <c r="AA278" s="36"/>
    </row>
    <row r="279" spans="1:27" s="20" customFormat="1">
      <c r="A279" s="38"/>
      <c r="B279" s="38"/>
      <c r="C279" s="38"/>
      <c r="D279" s="38"/>
      <c r="E279" s="38"/>
      <c r="F279" s="38"/>
      <c r="G279" s="38"/>
      <c r="H279" s="38"/>
      <c r="I279" s="38"/>
      <c r="J279" s="42"/>
      <c r="K279" s="42"/>
      <c r="L279" s="42"/>
      <c r="M279" s="42"/>
      <c r="N279" s="42"/>
      <c r="O279" s="42"/>
      <c r="P279" s="42"/>
      <c r="Q279" s="42"/>
      <c r="R279" s="42"/>
      <c r="S279" s="42"/>
      <c r="T279" s="42"/>
      <c r="U279" s="42"/>
      <c r="V279" s="42"/>
      <c r="W279" s="42"/>
      <c r="X279" s="42"/>
      <c r="Y279" s="42"/>
      <c r="Z279" s="42"/>
      <c r="AA279" s="42"/>
    </row>
    <row r="280" spans="1:27" s="20" customFormat="1">
      <c r="A280" s="38"/>
      <c r="B280" s="38"/>
      <c r="C280" s="38"/>
      <c r="D280" s="38"/>
      <c r="E280" s="38"/>
      <c r="F280" s="38"/>
      <c r="G280" s="38"/>
      <c r="H280" s="38"/>
      <c r="I280" s="38"/>
      <c r="J280" s="42"/>
      <c r="K280" s="42"/>
      <c r="L280" s="42"/>
      <c r="M280" s="42"/>
      <c r="N280" s="42"/>
      <c r="O280" s="42"/>
      <c r="P280" s="42"/>
      <c r="Q280" s="42"/>
      <c r="R280" s="42"/>
      <c r="S280" s="42"/>
      <c r="T280" s="42"/>
      <c r="U280" s="42"/>
      <c r="V280" s="42"/>
      <c r="W280" s="42"/>
      <c r="X280" s="42"/>
      <c r="Y280" s="42"/>
      <c r="Z280" s="42"/>
      <c r="AA280" s="42"/>
    </row>
    <row r="281" spans="1:27">
      <c r="Y281" s="22"/>
    </row>
    <row r="282" spans="1:27">
      <c r="Y282" s="22"/>
    </row>
    <row r="283" spans="1:27">
      <c r="Y283" s="22"/>
    </row>
    <row r="284" spans="1:27">
      <c r="Y284" s="22"/>
    </row>
    <row r="285" spans="1:27">
      <c r="Y285" s="22"/>
    </row>
    <row r="286" spans="1:27">
      <c r="Y286" s="22"/>
    </row>
    <row r="287" spans="1:27">
      <c r="Y287" s="22"/>
    </row>
    <row r="288" spans="1:27">
      <c r="Y288" s="22"/>
    </row>
    <row r="289" spans="25:25">
      <c r="Y289" s="22"/>
    </row>
    <row r="290" spans="25:25">
      <c r="Y290" s="22"/>
    </row>
    <row r="291" spans="25:25">
      <c r="Y291" s="22"/>
    </row>
    <row r="292" spans="25:25">
      <c r="Y292" s="22"/>
    </row>
    <row r="293" spans="25:25">
      <c r="Y293" s="22"/>
    </row>
    <row r="294" spans="25:25">
      <c r="Y294" s="22"/>
    </row>
    <row r="295" spans="25:25">
      <c r="Y295" s="22"/>
    </row>
    <row r="296" spans="25:25">
      <c r="Y296" s="22"/>
    </row>
    <row r="297" spans="25:25">
      <c r="Y297" s="22"/>
    </row>
    <row r="298" spans="25:25">
      <c r="Y298" s="22"/>
    </row>
    <row r="299" spans="25:25">
      <c r="Y299" s="22"/>
    </row>
    <row r="300" spans="25:25">
      <c r="Y300" s="22"/>
    </row>
    <row r="301" spans="25:25">
      <c r="Y301" s="22"/>
    </row>
    <row r="302" spans="25:25">
      <c r="Y302" s="22"/>
    </row>
    <row r="303" spans="25:25">
      <c r="Y303" s="22"/>
    </row>
    <row r="304" spans="25:25">
      <c r="Y304" s="22"/>
    </row>
    <row r="305" spans="1:27">
      <c r="Y305" s="22"/>
    </row>
    <row r="306" spans="1:27">
      <c r="Y306" s="22"/>
    </row>
    <row r="307" spans="1:27">
      <c r="Y307" s="22"/>
    </row>
    <row r="308" spans="1:27">
      <c r="Y308" s="22"/>
    </row>
    <row r="309" spans="1:27">
      <c r="Y309" s="22"/>
    </row>
    <row r="310" spans="1:27">
      <c r="Y310" s="22"/>
    </row>
    <row r="311" spans="1:27">
      <c r="Y311" s="22"/>
    </row>
    <row r="312" spans="1:27">
      <c r="Y312" s="22"/>
    </row>
    <row r="313" spans="1:27">
      <c r="Y313" s="22"/>
    </row>
    <row r="314" spans="1:27">
      <c r="Y314" s="22"/>
    </row>
    <row r="315" spans="1:27">
      <c r="Y315" s="22"/>
    </row>
    <row r="316" spans="1:27">
      <c r="Y316" s="22"/>
    </row>
    <row r="317" spans="1:27">
      <c r="Y317" s="22"/>
    </row>
    <row r="318" spans="1:27" s="16" customFormat="1">
      <c r="A318" s="38"/>
      <c r="B318" s="38"/>
      <c r="C318" s="38"/>
      <c r="D318" s="38"/>
      <c r="E318" s="38"/>
      <c r="F318" s="38"/>
      <c r="G318" s="38"/>
      <c r="H318" s="38"/>
      <c r="I318" s="38"/>
      <c r="J318" s="5"/>
      <c r="K318" s="5"/>
      <c r="L318" s="5"/>
      <c r="M318" s="5"/>
      <c r="N318" s="5"/>
      <c r="O318" s="5"/>
      <c r="P318" s="5"/>
      <c r="Q318" s="5"/>
      <c r="R318" s="5"/>
      <c r="S318" s="5"/>
      <c r="T318" s="5"/>
      <c r="U318" s="5"/>
      <c r="V318" s="5"/>
      <c r="W318" s="5"/>
      <c r="X318" s="5"/>
      <c r="Y318" s="5"/>
      <c r="Z318" s="5"/>
      <c r="AA318" s="5"/>
    </row>
    <row r="319" spans="1:27">
      <c r="Y319" s="22"/>
    </row>
    <row r="320" spans="1:27" s="20" customFormat="1">
      <c r="A320" s="38"/>
      <c r="B320" s="38"/>
      <c r="C320" s="38"/>
      <c r="D320" s="38"/>
      <c r="E320" s="38"/>
      <c r="F320" s="38"/>
      <c r="G320" s="38"/>
      <c r="H320" s="38"/>
      <c r="I320" s="38"/>
      <c r="J320" s="24"/>
      <c r="K320" s="22"/>
      <c r="L320" s="22"/>
      <c r="M320" s="22"/>
      <c r="N320" s="22"/>
      <c r="O320" s="22"/>
      <c r="P320" s="22"/>
      <c r="Q320" s="22"/>
      <c r="R320" s="22"/>
      <c r="S320" s="22"/>
      <c r="T320" s="22"/>
      <c r="U320" s="22"/>
      <c r="V320" s="22"/>
      <c r="W320" s="22"/>
      <c r="X320" s="22"/>
      <c r="Y320" s="22"/>
      <c r="Z320" s="22"/>
      <c r="AA320" s="42"/>
    </row>
    <row r="321" spans="1:27" s="20" customFormat="1">
      <c r="A321" s="38"/>
      <c r="B321" s="38"/>
      <c r="C321" s="38"/>
      <c r="D321" s="38"/>
      <c r="E321" s="38"/>
      <c r="F321" s="38"/>
      <c r="G321" s="38"/>
      <c r="H321" s="38"/>
      <c r="I321" s="38"/>
      <c r="J321" s="42"/>
      <c r="K321" s="42"/>
      <c r="L321" s="42"/>
      <c r="M321" s="42"/>
      <c r="N321" s="42"/>
      <c r="O321" s="42"/>
      <c r="P321" s="42"/>
      <c r="Q321" s="42"/>
      <c r="R321" s="42"/>
      <c r="S321" s="42"/>
      <c r="T321" s="42"/>
      <c r="U321" s="42"/>
      <c r="V321" s="42"/>
      <c r="W321" s="42"/>
      <c r="X321" s="42"/>
      <c r="Y321" s="42"/>
      <c r="Z321" s="42"/>
      <c r="AA321" s="42"/>
    </row>
    <row r="322" spans="1:27" s="23" customFormat="1">
      <c r="A322" s="38"/>
      <c r="B322" s="38"/>
      <c r="C322" s="38"/>
      <c r="D322" s="38"/>
      <c r="E322" s="38"/>
      <c r="F322" s="38"/>
      <c r="G322" s="38"/>
      <c r="H322" s="38"/>
      <c r="I322" s="38"/>
      <c r="J322" s="18"/>
      <c r="K322" s="18"/>
      <c r="L322" s="18"/>
      <c r="M322" s="18"/>
      <c r="N322" s="18"/>
      <c r="O322" s="18"/>
      <c r="P322" s="18"/>
      <c r="Q322" s="18"/>
      <c r="R322" s="18"/>
      <c r="S322" s="18"/>
      <c r="T322" s="18"/>
      <c r="U322" s="18"/>
      <c r="V322" s="18"/>
      <c r="W322" s="18"/>
      <c r="X322" s="18"/>
      <c r="Y322" s="18"/>
      <c r="Z322" s="18"/>
      <c r="AA322" s="36"/>
    </row>
    <row r="323" spans="1:27" s="20" customFormat="1">
      <c r="A323" s="38"/>
      <c r="B323" s="38"/>
      <c r="C323" s="38"/>
      <c r="D323" s="38"/>
      <c r="E323" s="38"/>
      <c r="F323" s="38"/>
      <c r="G323" s="38"/>
      <c r="H323" s="38"/>
      <c r="I323" s="38"/>
      <c r="J323" s="42"/>
      <c r="K323" s="42"/>
      <c r="L323" s="42"/>
      <c r="M323" s="42"/>
      <c r="N323" s="42"/>
      <c r="O323" s="42"/>
      <c r="P323" s="42"/>
      <c r="Q323" s="42"/>
      <c r="R323" s="42"/>
      <c r="S323" s="42"/>
      <c r="T323" s="42"/>
      <c r="U323" s="42"/>
      <c r="V323" s="42"/>
      <c r="W323" s="42"/>
      <c r="X323" s="42"/>
      <c r="Y323" s="42"/>
      <c r="Z323" s="42"/>
      <c r="AA323" s="42"/>
    </row>
    <row r="324" spans="1:27" s="20" customFormat="1">
      <c r="A324" s="38"/>
      <c r="B324" s="38"/>
      <c r="C324" s="38"/>
      <c r="D324" s="38"/>
      <c r="E324" s="38"/>
      <c r="F324" s="38"/>
      <c r="G324" s="38"/>
      <c r="H324" s="38"/>
      <c r="I324" s="38"/>
      <c r="J324" s="42"/>
      <c r="K324" s="42"/>
      <c r="L324" s="42"/>
      <c r="M324" s="42"/>
      <c r="N324" s="42"/>
      <c r="O324" s="42"/>
      <c r="P324" s="42"/>
      <c r="Q324" s="42"/>
      <c r="R324" s="42"/>
      <c r="S324" s="42"/>
      <c r="T324" s="42"/>
      <c r="U324" s="42"/>
      <c r="V324" s="42"/>
      <c r="W324" s="42"/>
      <c r="X324" s="42"/>
      <c r="Y324" s="42"/>
      <c r="Z324" s="42"/>
      <c r="AA324" s="42"/>
    </row>
    <row r="325" spans="1:27">
      <c r="Y325" s="22"/>
    </row>
    <row r="326" spans="1:27">
      <c r="Y326" s="22"/>
    </row>
    <row r="327" spans="1:27">
      <c r="Y327" s="22"/>
    </row>
    <row r="328" spans="1:27">
      <c r="Y328" s="22"/>
    </row>
    <row r="329" spans="1:27">
      <c r="Y329" s="22"/>
    </row>
    <row r="330" spans="1:27">
      <c r="Y330" s="22"/>
    </row>
    <row r="331" spans="1:27">
      <c r="Y331" s="22"/>
    </row>
    <row r="332" spans="1:27">
      <c r="Y332" s="22"/>
    </row>
    <row r="333" spans="1:27">
      <c r="Y333" s="22"/>
    </row>
    <row r="334" spans="1:27">
      <c r="Y334" s="22"/>
    </row>
    <row r="335" spans="1:27">
      <c r="Y335" s="22"/>
    </row>
    <row r="336" spans="1:27">
      <c r="Y336" s="22"/>
    </row>
    <row r="337" spans="25:25">
      <c r="Y337" s="22"/>
    </row>
    <row r="338" spans="25:25">
      <c r="Y338" s="22"/>
    </row>
    <row r="339" spans="25:25">
      <c r="Y339" s="22"/>
    </row>
    <row r="340" spans="25:25">
      <c r="Y340" s="22"/>
    </row>
    <row r="341" spans="25:25">
      <c r="Y341" s="22"/>
    </row>
    <row r="342" spans="25:25">
      <c r="Y342" s="22"/>
    </row>
    <row r="343" spans="25:25">
      <c r="Y343" s="22"/>
    </row>
    <row r="344" spans="25:25">
      <c r="Y344" s="22"/>
    </row>
    <row r="345" spans="25:25">
      <c r="Y345" s="22"/>
    </row>
    <row r="346" spans="25:25">
      <c r="Y346" s="22"/>
    </row>
    <row r="347" spans="25:25">
      <c r="Y347" s="22"/>
    </row>
    <row r="348" spans="25:25">
      <c r="Y348" s="22"/>
    </row>
    <row r="349" spans="25:25">
      <c r="Y349" s="22"/>
    </row>
    <row r="350" spans="25:25">
      <c r="Y350" s="22"/>
    </row>
    <row r="351" spans="25:25">
      <c r="Y351" s="22"/>
    </row>
    <row r="352" spans="25:25">
      <c r="Y352" s="22"/>
    </row>
    <row r="353" spans="1:27">
      <c r="Y353" s="22"/>
    </row>
    <row r="354" spans="1:27">
      <c r="Y354" s="22"/>
    </row>
    <row r="355" spans="1:27">
      <c r="Y355" s="22"/>
    </row>
    <row r="356" spans="1:27">
      <c r="Y356" s="22"/>
    </row>
    <row r="357" spans="1:27">
      <c r="Y357" s="22"/>
    </row>
    <row r="358" spans="1:27">
      <c r="Y358" s="22"/>
    </row>
    <row r="359" spans="1:27">
      <c r="Y359" s="22"/>
    </row>
    <row r="360" spans="1:27">
      <c r="Y360" s="22"/>
    </row>
    <row r="361" spans="1:27">
      <c r="Y361" s="22"/>
    </row>
    <row r="362" spans="1:27" s="16" customFormat="1">
      <c r="A362" s="38"/>
      <c r="B362" s="38"/>
      <c r="C362" s="38"/>
      <c r="D362" s="38"/>
      <c r="E362" s="38"/>
      <c r="F362" s="38"/>
      <c r="G362" s="38"/>
      <c r="H362" s="38"/>
      <c r="I362" s="38"/>
      <c r="J362" s="5"/>
      <c r="K362" s="5"/>
      <c r="L362" s="5"/>
      <c r="M362" s="5"/>
      <c r="N362" s="5"/>
      <c r="O362" s="5"/>
      <c r="P362" s="5"/>
      <c r="Q362" s="5"/>
      <c r="R362" s="5"/>
      <c r="S362" s="5"/>
      <c r="T362" s="5"/>
      <c r="U362" s="5"/>
      <c r="V362" s="5"/>
      <c r="W362" s="5"/>
      <c r="X362" s="5"/>
      <c r="Y362" s="5"/>
      <c r="Z362" s="5"/>
      <c r="AA362" s="5"/>
    </row>
    <row r="363" spans="1:27">
      <c r="Y363" s="22"/>
    </row>
    <row r="364" spans="1:27" s="20" customFormat="1">
      <c r="A364" s="38"/>
      <c r="B364" s="38"/>
      <c r="C364" s="38"/>
      <c r="D364" s="38"/>
      <c r="E364" s="38"/>
      <c r="F364" s="38"/>
      <c r="G364" s="38"/>
      <c r="H364" s="38"/>
      <c r="I364" s="38"/>
      <c r="J364" s="24"/>
      <c r="K364" s="22"/>
      <c r="L364" s="22"/>
      <c r="M364" s="22"/>
      <c r="N364" s="22"/>
      <c r="O364" s="22"/>
      <c r="P364" s="22"/>
      <c r="Q364" s="22"/>
      <c r="R364" s="22"/>
      <c r="S364" s="22"/>
      <c r="T364" s="22"/>
      <c r="U364" s="22"/>
      <c r="V364" s="22"/>
      <c r="W364" s="22"/>
      <c r="X364" s="22"/>
      <c r="Y364" s="22"/>
      <c r="Z364" s="22"/>
      <c r="AA364" s="42"/>
    </row>
    <row r="365" spans="1:27" s="20" customFormat="1">
      <c r="A365" s="38"/>
      <c r="B365" s="38"/>
      <c r="C365" s="38"/>
      <c r="D365" s="38"/>
      <c r="E365" s="38"/>
      <c r="F365" s="38"/>
      <c r="G365" s="38"/>
      <c r="H365" s="38"/>
      <c r="I365" s="38"/>
      <c r="J365" s="42"/>
      <c r="K365" s="42"/>
      <c r="L365" s="42"/>
      <c r="M365" s="42"/>
      <c r="N365" s="42"/>
      <c r="O365" s="42"/>
      <c r="P365" s="42"/>
      <c r="Q365" s="42"/>
      <c r="R365" s="42"/>
      <c r="S365" s="42"/>
      <c r="T365" s="42"/>
      <c r="U365" s="42"/>
      <c r="V365" s="42"/>
      <c r="W365" s="42"/>
      <c r="X365" s="42"/>
      <c r="Y365" s="42"/>
      <c r="Z365" s="42"/>
      <c r="AA365" s="42"/>
    </row>
    <row r="366" spans="1:27" s="23" customFormat="1">
      <c r="A366" s="38"/>
      <c r="B366" s="38"/>
      <c r="C366" s="38"/>
      <c r="D366" s="38"/>
      <c r="E366" s="38"/>
      <c r="F366" s="38"/>
      <c r="G366" s="38"/>
      <c r="H366" s="38"/>
      <c r="I366" s="38"/>
      <c r="J366" s="18"/>
      <c r="K366" s="18"/>
      <c r="L366" s="18"/>
      <c r="M366" s="18"/>
      <c r="N366" s="18"/>
      <c r="O366" s="18"/>
      <c r="P366" s="18"/>
      <c r="Q366" s="18"/>
      <c r="R366" s="18"/>
      <c r="S366" s="18"/>
      <c r="T366" s="18"/>
      <c r="U366" s="18"/>
      <c r="V366" s="18"/>
      <c r="W366" s="18"/>
      <c r="X366" s="18"/>
      <c r="Y366" s="18"/>
      <c r="Z366" s="18"/>
      <c r="AA366" s="36"/>
    </row>
    <row r="367" spans="1:27" s="20" customFormat="1">
      <c r="A367" s="38"/>
      <c r="B367" s="38"/>
      <c r="C367" s="38"/>
      <c r="D367" s="38"/>
      <c r="E367" s="38"/>
      <c r="F367" s="38"/>
      <c r="G367" s="38"/>
      <c r="H367" s="38"/>
      <c r="I367" s="38"/>
      <c r="J367" s="42"/>
      <c r="K367" s="42"/>
      <c r="L367" s="42"/>
      <c r="M367" s="42"/>
      <c r="N367" s="42"/>
      <c r="O367" s="42"/>
      <c r="P367" s="42"/>
      <c r="Q367" s="42"/>
      <c r="R367" s="42"/>
      <c r="S367" s="42"/>
      <c r="T367" s="42"/>
      <c r="U367" s="42"/>
      <c r="V367" s="42"/>
      <c r="W367" s="42"/>
      <c r="X367" s="42"/>
      <c r="Y367" s="42"/>
      <c r="Z367" s="42"/>
      <c r="AA367" s="42"/>
    </row>
    <row r="368" spans="1:27" s="20" customFormat="1">
      <c r="A368" s="38"/>
      <c r="B368" s="38"/>
      <c r="C368" s="38"/>
      <c r="D368" s="38"/>
      <c r="E368" s="38"/>
      <c r="F368" s="38"/>
      <c r="G368" s="38"/>
      <c r="H368" s="38"/>
      <c r="I368" s="38"/>
      <c r="J368" s="42"/>
      <c r="K368" s="42"/>
      <c r="L368" s="42"/>
      <c r="M368" s="42"/>
      <c r="N368" s="42"/>
      <c r="O368" s="42"/>
      <c r="P368" s="42"/>
      <c r="Q368" s="42"/>
      <c r="R368" s="42"/>
      <c r="S368" s="42"/>
      <c r="T368" s="42"/>
      <c r="U368" s="42"/>
      <c r="V368" s="42"/>
      <c r="W368" s="42"/>
      <c r="X368" s="42"/>
      <c r="Y368" s="42"/>
      <c r="Z368" s="42"/>
      <c r="AA368" s="42"/>
    </row>
    <row r="369" spans="25:25">
      <c r="Y369" s="22"/>
    </row>
    <row r="370" spans="25:25">
      <c r="Y370" s="22"/>
    </row>
    <row r="371" spans="25:25">
      <c r="Y371" s="22"/>
    </row>
    <row r="372" spans="25:25">
      <c r="Y372" s="22"/>
    </row>
    <row r="373" spans="25:25">
      <c r="Y373" s="22"/>
    </row>
    <row r="374" spans="25:25">
      <c r="Y374" s="22"/>
    </row>
    <row r="375" spans="25:25">
      <c r="Y375" s="22"/>
    </row>
    <row r="376" spans="25:25">
      <c r="Y376" s="22"/>
    </row>
    <row r="377" spans="25:25">
      <c r="Y377" s="22"/>
    </row>
    <row r="378" spans="25:25">
      <c r="Y378" s="22"/>
    </row>
    <row r="379" spans="25:25">
      <c r="Y379" s="22"/>
    </row>
    <row r="380" spans="25:25">
      <c r="Y380" s="22"/>
    </row>
    <row r="381" spans="25:25">
      <c r="Y381" s="22"/>
    </row>
    <row r="382" spans="25:25">
      <c r="Y382" s="22"/>
    </row>
    <row r="383" spans="25:25">
      <c r="Y383" s="22"/>
    </row>
    <row r="384" spans="25:25">
      <c r="Y384" s="22"/>
    </row>
    <row r="385" spans="25:25">
      <c r="Y385" s="22"/>
    </row>
    <row r="386" spans="25:25">
      <c r="Y386" s="22"/>
    </row>
    <row r="387" spans="25:25">
      <c r="Y387" s="22"/>
    </row>
    <row r="388" spans="25:25">
      <c r="Y388" s="22"/>
    </row>
    <row r="389" spans="25:25">
      <c r="Y389" s="22"/>
    </row>
    <row r="390" spans="25:25">
      <c r="Y390" s="22"/>
    </row>
    <row r="391" spans="25:25">
      <c r="Y391" s="22"/>
    </row>
    <row r="392" spans="25:25">
      <c r="Y392" s="22"/>
    </row>
    <row r="393" spans="25:25">
      <c r="Y393" s="22"/>
    </row>
    <row r="394" spans="25:25">
      <c r="Y394" s="22"/>
    </row>
    <row r="395" spans="25:25">
      <c r="Y395" s="22"/>
    </row>
    <row r="396" spans="25:25">
      <c r="Y396" s="22"/>
    </row>
    <row r="397" spans="25:25">
      <c r="Y397" s="22"/>
    </row>
    <row r="398" spans="25:25">
      <c r="Y398" s="22"/>
    </row>
    <row r="399" spans="25:25">
      <c r="Y399" s="22"/>
    </row>
    <row r="400" spans="25:25">
      <c r="Y400" s="22"/>
    </row>
    <row r="401" spans="1:27">
      <c r="Y401" s="22"/>
    </row>
    <row r="402" spans="1:27">
      <c r="Y402" s="22"/>
    </row>
    <row r="403" spans="1:27">
      <c r="Y403" s="22"/>
    </row>
    <row r="404" spans="1:27">
      <c r="Y404" s="22"/>
    </row>
    <row r="405" spans="1:27">
      <c r="Y405" s="22"/>
    </row>
    <row r="406" spans="1:27" s="16" customFormat="1">
      <c r="A406" s="38"/>
      <c r="B406" s="38"/>
      <c r="C406" s="38"/>
      <c r="D406" s="38"/>
      <c r="E406" s="38"/>
      <c r="F406" s="38"/>
      <c r="G406" s="38"/>
      <c r="H406" s="38"/>
      <c r="I406" s="38"/>
      <c r="J406" s="5"/>
      <c r="K406" s="5"/>
      <c r="L406" s="5"/>
      <c r="M406" s="5"/>
      <c r="N406" s="5"/>
      <c r="O406" s="5"/>
      <c r="P406" s="5"/>
      <c r="Q406" s="5"/>
      <c r="R406" s="5"/>
      <c r="S406" s="5"/>
      <c r="T406" s="5"/>
      <c r="U406" s="5"/>
      <c r="V406" s="5"/>
      <c r="W406" s="5"/>
      <c r="X406" s="5"/>
      <c r="Y406" s="5"/>
      <c r="Z406" s="5"/>
      <c r="AA406" s="5"/>
    </row>
    <row r="407" spans="1:27">
      <c r="Y407" s="22"/>
    </row>
    <row r="408" spans="1:27" s="20" customFormat="1">
      <c r="A408" s="38"/>
      <c r="B408" s="38"/>
      <c r="C408" s="38"/>
      <c r="D408" s="38"/>
      <c r="E408" s="38"/>
      <c r="F408" s="38"/>
      <c r="G408" s="38"/>
      <c r="H408" s="38"/>
      <c r="I408" s="38"/>
      <c r="J408" s="24"/>
      <c r="K408" s="22"/>
      <c r="L408" s="22"/>
      <c r="M408" s="22"/>
      <c r="N408" s="22"/>
      <c r="O408" s="22"/>
      <c r="P408" s="22"/>
      <c r="Q408" s="22"/>
      <c r="R408" s="22"/>
      <c r="S408" s="22"/>
      <c r="T408" s="22"/>
      <c r="U408" s="22"/>
      <c r="V408" s="22"/>
      <c r="W408" s="22"/>
      <c r="X408" s="22"/>
      <c r="Y408" s="22"/>
      <c r="Z408" s="22"/>
      <c r="AA408" s="42"/>
    </row>
    <row r="409" spans="1:27" s="20" customFormat="1">
      <c r="A409" s="38"/>
      <c r="B409" s="38"/>
      <c r="C409" s="38"/>
      <c r="D409" s="38"/>
      <c r="E409" s="38"/>
      <c r="F409" s="38"/>
      <c r="G409" s="38"/>
      <c r="H409" s="38"/>
      <c r="I409" s="38"/>
      <c r="J409" s="42"/>
      <c r="K409" s="42"/>
      <c r="L409" s="42"/>
      <c r="M409" s="42"/>
      <c r="N409" s="42"/>
      <c r="O409" s="42"/>
      <c r="P409" s="42"/>
      <c r="Q409" s="42"/>
      <c r="R409" s="42"/>
      <c r="S409" s="42"/>
      <c r="T409" s="42"/>
      <c r="U409" s="42"/>
      <c r="V409" s="42"/>
      <c r="W409" s="42"/>
      <c r="X409" s="42"/>
      <c r="Y409" s="42"/>
      <c r="Z409" s="42"/>
      <c r="AA409" s="42"/>
    </row>
    <row r="410" spans="1:27" s="23" customFormat="1">
      <c r="A410" s="38"/>
      <c r="B410" s="38"/>
      <c r="C410" s="38"/>
      <c r="D410" s="38"/>
      <c r="E410" s="38"/>
      <c r="F410" s="38"/>
      <c r="G410" s="38"/>
      <c r="H410" s="38"/>
      <c r="I410" s="38"/>
      <c r="J410" s="18"/>
      <c r="K410" s="18"/>
      <c r="L410" s="18"/>
      <c r="M410" s="18"/>
      <c r="N410" s="18"/>
      <c r="O410" s="18"/>
      <c r="P410" s="18"/>
      <c r="Q410" s="18"/>
      <c r="R410" s="18"/>
      <c r="S410" s="18"/>
      <c r="T410" s="18"/>
      <c r="U410" s="18"/>
      <c r="V410" s="18"/>
      <c r="W410" s="18"/>
      <c r="X410" s="18"/>
      <c r="Y410" s="18"/>
      <c r="Z410" s="18"/>
      <c r="AA410" s="36"/>
    </row>
    <row r="411" spans="1:27" s="20" customFormat="1">
      <c r="A411" s="38"/>
      <c r="B411" s="38"/>
      <c r="C411" s="38"/>
      <c r="D411" s="38"/>
      <c r="E411" s="38"/>
      <c r="F411" s="38"/>
      <c r="G411" s="38"/>
      <c r="H411" s="38"/>
      <c r="I411" s="38"/>
      <c r="J411" s="42"/>
      <c r="K411" s="42"/>
      <c r="L411" s="42"/>
      <c r="M411" s="42"/>
      <c r="N411" s="42"/>
      <c r="O411" s="42"/>
      <c r="P411" s="42"/>
      <c r="Q411" s="42"/>
      <c r="R411" s="42"/>
      <c r="S411" s="42"/>
      <c r="T411" s="42"/>
      <c r="U411" s="42"/>
      <c r="V411" s="42"/>
      <c r="W411" s="42"/>
      <c r="X411" s="42"/>
      <c r="Y411" s="42"/>
      <c r="Z411" s="42"/>
      <c r="AA411" s="42"/>
    </row>
    <row r="412" spans="1:27" s="20" customFormat="1">
      <c r="A412" s="38"/>
      <c r="B412" s="38"/>
      <c r="C412" s="38"/>
      <c r="D412" s="38"/>
      <c r="E412" s="38"/>
      <c r="F412" s="38"/>
      <c r="G412" s="38"/>
      <c r="H412" s="38"/>
      <c r="I412" s="38"/>
      <c r="J412" s="42"/>
      <c r="K412" s="42"/>
      <c r="L412" s="42"/>
      <c r="M412" s="42"/>
      <c r="N412" s="42"/>
      <c r="O412" s="42"/>
      <c r="P412" s="42"/>
      <c r="Q412" s="42"/>
      <c r="R412" s="42"/>
      <c r="S412" s="42"/>
      <c r="T412" s="42"/>
      <c r="U412" s="42"/>
      <c r="V412" s="42"/>
      <c r="W412" s="42"/>
      <c r="X412" s="42"/>
      <c r="Y412" s="42"/>
      <c r="Z412" s="42"/>
      <c r="AA412" s="42"/>
    </row>
    <row r="413" spans="1:27">
      <c r="Y413" s="22"/>
    </row>
    <row r="414" spans="1:27">
      <c r="Y414" s="22"/>
    </row>
    <row r="415" spans="1:27">
      <c r="Y415" s="22"/>
    </row>
    <row r="416" spans="1:27">
      <c r="Y416" s="22"/>
    </row>
    <row r="417" spans="25:25">
      <c r="Y417" s="22"/>
    </row>
    <row r="418" spans="25:25">
      <c r="Y418" s="22"/>
    </row>
    <row r="419" spans="25:25">
      <c r="Y419" s="22"/>
    </row>
    <row r="420" spans="25:25">
      <c r="Y420" s="22"/>
    </row>
    <row r="421" spans="25:25">
      <c r="Y421" s="22"/>
    </row>
    <row r="422" spans="25:25">
      <c r="Y422" s="22"/>
    </row>
    <row r="423" spans="25:25">
      <c r="Y423" s="22"/>
    </row>
    <row r="424" spans="25:25">
      <c r="Y424" s="22"/>
    </row>
    <row r="425" spans="25:25">
      <c r="Y425" s="22"/>
    </row>
    <row r="426" spans="25:25">
      <c r="Y426" s="22"/>
    </row>
    <row r="427" spans="25:25">
      <c r="Y427" s="22"/>
    </row>
    <row r="428" spans="25:25">
      <c r="Y428" s="22"/>
    </row>
    <row r="429" spans="25:25">
      <c r="Y429" s="22"/>
    </row>
    <row r="430" spans="25:25">
      <c r="Y430" s="22"/>
    </row>
    <row r="431" spans="25:25">
      <c r="Y431" s="22"/>
    </row>
    <row r="432" spans="25:25">
      <c r="Y432" s="22"/>
    </row>
    <row r="433" spans="25:25">
      <c r="Y433" s="22"/>
    </row>
    <row r="434" spans="25:25">
      <c r="Y434" s="22"/>
    </row>
    <row r="435" spans="25:25">
      <c r="Y435" s="22"/>
    </row>
    <row r="436" spans="25:25">
      <c r="Y436" s="22"/>
    </row>
    <row r="437" spans="25:25">
      <c r="Y437" s="22"/>
    </row>
    <row r="438" spans="25:25">
      <c r="Y438" s="22"/>
    </row>
    <row r="439" spans="25:25">
      <c r="Y439" s="22"/>
    </row>
    <row r="440" spans="25:25">
      <c r="Y440" s="22"/>
    </row>
    <row r="441" spans="25:25">
      <c r="Y441" s="22"/>
    </row>
    <row r="442" spans="25:25">
      <c r="Y442" s="22"/>
    </row>
    <row r="443" spans="25:25">
      <c r="Y443" s="22"/>
    </row>
    <row r="444" spans="25:25">
      <c r="Y444" s="22"/>
    </row>
    <row r="445" spans="25:25">
      <c r="Y445" s="22"/>
    </row>
    <row r="446" spans="25:25">
      <c r="Y446" s="22"/>
    </row>
    <row r="447" spans="25:25">
      <c r="Y447" s="22"/>
    </row>
    <row r="448" spans="25:25">
      <c r="Y448" s="22"/>
    </row>
    <row r="449" spans="1:27">
      <c r="Y449" s="22"/>
    </row>
    <row r="450" spans="1:27" s="16" customFormat="1">
      <c r="A450" s="38"/>
      <c r="B450" s="38"/>
      <c r="C450" s="38"/>
      <c r="D450" s="38"/>
      <c r="E450" s="38"/>
      <c r="F450" s="38"/>
      <c r="G450" s="38"/>
      <c r="H450" s="38"/>
      <c r="I450" s="38"/>
      <c r="J450" s="5"/>
      <c r="K450" s="5"/>
      <c r="L450" s="5"/>
      <c r="M450" s="5"/>
      <c r="N450" s="5"/>
      <c r="O450" s="5"/>
      <c r="P450" s="5"/>
      <c r="Q450" s="5"/>
      <c r="R450" s="5"/>
      <c r="S450" s="5"/>
      <c r="T450" s="5"/>
      <c r="U450" s="5"/>
      <c r="V450" s="5"/>
      <c r="W450" s="5"/>
      <c r="X450" s="5"/>
      <c r="Y450" s="5"/>
      <c r="Z450" s="5"/>
      <c r="AA450" s="5"/>
    </row>
    <row r="451" spans="1:27">
      <c r="J451" s="24"/>
      <c r="Y451" s="22"/>
    </row>
    <row r="452" spans="1:27">
      <c r="J452" s="42"/>
      <c r="K452" s="42"/>
      <c r="L452" s="42"/>
      <c r="M452" s="42"/>
      <c r="N452" s="42"/>
      <c r="O452" s="42"/>
      <c r="P452" s="42"/>
      <c r="Q452" s="42"/>
      <c r="R452" s="42"/>
      <c r="S452" s="42"/>
      <c r="T452" s="42"/>
      <c r="U452" s="42"/>
      <c r="V452" s="42"/>
      <c r="W452" s="42"/>
      <c r="X452" s="42"/>
      <c r="Y452" s="42"/>
      <c r="Z452" s="42"/>
    </row>
    <row r="453" spans="1:27">
      <c r="J453" s="18"/>
      <c r="K453" s="18"/>
      <c r="L453" s="18"/>
      <c r="M453" s="18"/>
      <c r="N453" s="18"/>
      <c r="O453" s="18"/>
      <c r="P453" s="18"/>
      <c r="Q453" s="18"/>
      <c r="R453" s="18"/>
      <c r="S453" s="18"/>
      <c r="T453" s="18"/>
      <c r="U453" s="18"/>
      <c r="V453" s="18"/>
      <c r="W453" s="18"/>
      <c r="X453" s="18"/>
      <c r="Y453" s="18"/>
      <c r="Z453" s="18"/>
    </row>
    <row r="454" spans="1:27">
      <c r="J454" s="42"/>
      <c r="K454" s="42"/>
      <c r="L454" s="42"/>
      <c r="M454" s="42"/>
      <c r="N454" s="42"/>
      <c r="O454" s="42"/>
      <c r="P454" s="42"/>
      <c r="Q454" s="42"/>
      <c r="R454" s="42"/>
      <c r="S454" s="42"/>
      <c r="T454" s="42"/>
      <c r="U454" s="42"/>
      <c r="V454" s="42"/>
      <c r="W454" s="42"/>
      <c r="X454" s="42"/>
      <c r="Y454" s="42"/>
      <c r="Z454" s="42"/>
    </row>
    <row r="455" spans="1:27">
      <c r="J455" s="42"/>
      <c r="K455" s="42"/>
      <c r="L455" s="42"/>
      <c r="M455" s="42"/>
      <c r="N455" s="42"/>
      <c r="O455" s="42"/>
      <c r="P455" s="42"/>
      <c r="Q455" s="42"/>
      <c r="R455" s="42"/>
      <c r="S455" s="42"/>
      <c r="T455" s="42"/>
      <c r="U455" s="42"/>
      <c r="V455" s="42"/>
      <c r="W455" s="42"/>
      <c r="X455" s="42"/>
      <c r="Y455" s="42"/>
      <c r="Z455" s="42"/>
    </row>
    <row r="456" spans="1:27">
      <c r="Y456" s="22"/>
    </row>
    <row r="457" spans="1:27">
      <c r="Y457" s="22"/>
    </row>
    <row r="458" spans="1:27">
      <c r="Y458" s="22"/>
    </row>
    <row r="459" spans="1:27">
      <c r="Y459" s="22"/>
    </row>
    <row r="460" spans="1:27">
      <c r="Y460" s="22"/>
    </row>
    <row r="461" spans="1:27">
      <c r="Y461" s="22"/>
    </row>
    <row r="462" spans="1:27">
      <c r="Y462" s="22"/>
    </row>
    <row r="463" spans="1:27">
      <c r="Y463" s="22"/>
    </row>
    <row r="464" spans="1:27">
      <c r="Y464" s="22"/>
    </row>
    <row r="465" spans="25:25">
      <c r="Y465" s="22"/>
    </row>
    <row r="466" spans="25:25">
      <c r="Y466" s="22"/>
    </row>
    <row r="467" spans="25:25">
      <c r="Y467" s="22"/>
    </row>
    <row r="468" spans="25:25">
      <c r="Y468" s="22"/>
    </row>
    <row r="469" spans="25:25">
      <c r="Y469" s="22"/>
    </row>
    <row r="470" spans="25:25">
      <c r="Y470" s="22"/>
    </row>
    <row r="471" spans="25:25">
      <c r="Y471" s="22"/>
    </row>
    <row r="472" spans="25:25">
      <c r="Y472" s="22"/>
    </row>
    <row r="473" spans="25:25">
      <c r="Y473" s="22"/>
    </row>
    <row r="474" spans="25:25">
      <c r="Y474" s="22"/>
    </row>
    <row r="475" spans="25:25">
      <c r="Y475" s="22"/>
    </row>
    <row r="476" spans="25:25">
      <c r="Y476" s="22"/>
    </row>
    <row r="477" spans="25:25">
      <c r="Y477" s="22"/>
    </row>
    <row r="478" spans="25:25">
      <c r="Y478" s="22"/>
    </row>
    <row r="479" spans="25:25">
      <c r="Y479" s="22"/>
    </row>
    <row r="480" spans="25:25">
      <c r="Y480" s="22"/>
    </row>
    <row r="481" spans="10:26">
      <c r="Y481" s="22"/>
    </row>
    <row r="482" spans="10:26">
      <c r="Y482" s="22"/>
    </row>
    <row r="483" spans="10:26">
      <c r="Y483" s="22"/>
    </row>
    <row r="484" spans="10:26">
      <c r="Y484" s="22"/>
    </row>
    <row r="485" spans="10:26">
      <c r="Y485" s="22"/>
    </row>
    <row r="486" spans="10:26">
      <c r="Y486" s="22"/>
    </row>
    <row r="487" spans="10:26">
      <c r="Y487" s="22"/>
    </row>
    <row r="488" spans="10:26">
      <c r="Y488" s="22"/>
    </row>
    <row r="489" spans="10:26">
      <c r="Y489" s="22"/>
    </row>
    <row r="490" spans="10:26">
      <c r="Y490" s="22"/>
    </row>
    <row r="491" spans="10:26">
      <c r="Y491" s="22"/>
    </row>
    <row r="492" spans="10:26">
      <c r="Y492" s="22"/>
    </row>
    <row r="493" spans="10:26">
      <c r="J493" s="5"/>
      <c r="K493" s="5"/>
      <c r="L493" s="5"/>
      <c r="M493" s="5"/>
      <c r="N493" s="5"/>
      <c r="O493" s="5"/>
      <c r="P493" s="5"/>
      <c r="Q493" s="5"/>
      <c r="R493" s="5"/>
      <c r="S493" s="5"/>
      <c r="T493" s="5"/>
      <c r="U493" s="5"/>
      <c r="V493" s="5"/>
      <c r="W493" s="5"/>
      <c r="X493" s="5"/>
      <c r="Y493" s="5"/>
      <c r="Z493" s="5"/>
    </row>
  </sheetData>
  <mergeCells count="1">
    <mergeCell ref="P2:Z2"/>
  </mergeCells>
  <printOptions horizontalCentered="1" verticalCentered="1"/>
  <pageMargins left="0.25" right="0.25" top="0.75" bottom="0.75" header="0.3" footer="0.3"/>
  <pageSetup scale="71" orientation="landscape" r:id="rId1"/>
  <headerFooter alignWithMargins="0">
    <oddHeader>&amp;CTable 1 Number of Leases</oddHeader>
  </headerFooter>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B493"/>
  <sheetViews>
    <sheetView tabSelected="1" zoomScaleNormal="100" workbookViewId="0">
      <pane xSplit="1" ySplit="3" topLeftCell="B39" activePane="bottomRight" state="frozen"/>
      <selection pane="bottomRight" activeCell="A56" sqref="A56"/>
      <selection pane="bottomLeft" activeCell="Q17" sqref="Q17"/>
      <selection pane="topRight" activeCell="Q17" sqref="Q17"/>
    </sheetView>
  </sheetViews>
  <sheetFormatPr defaultColWidth="9.140625" defaultRowHeight="12.75" customHeight="1"/>
  <cols>
    <col min="1" max="1" width="15.28515625" style="38" customWidth="1"/>
    <col min="2" max="9" width="10.7109375" style="38" customWidth="1"/>
    <col min="10" max="24" width="10.7109375" style="22" customWidth="1"/>
    <col min="25" max="26" width="10.7109375" style="24" customWidth="1"/>
    <col min="27" max="27" width="15.5703125" style="24" customWidth="1"/>
    <col min="28" max="16384" width="9.140625" style="24"/>
  </cols>
  <sheetData>
    <row r="1" spans="1:28" s="13" customFormat="1" ht="12.75" customHeight="1">
      <c r="A1" s="43" t="s">
        <v>42</v>
      </c>
      <c r="B1" s="58"/>
      <c r="C1" s="58"/>
      <c r="D1" s="58"/>
      <c r="E1" s="58"/>
      <c r="F1" s="58"/>
      <c r="G1" s="58"/>
      <c r="H1" s="58"/>
      <c r="I1" s="58"/>
      <c r="J1" s="11"/>
      <c r="K1" s="8"/>
      <c r="L1" s="8"/>
      <c r="M1" s="8"/>
      <c r="N1" s="8"/>
      <c r="O1" s="8"/>
      <c r="P1" s="8"/>
      <c r="Q1" s="8"/>
      <c r="R1" s="24"/>
      <c r="S1" s="24"/>
      <c r="T1" s="24"/>
      <c r="U1" s="24"/>
      <c r="V1" s="24"/>
      <c r="W1" s="24"/>
      <c r="X1" s="24"/>
      <c r="Y1" s="24"/>
      <c r="Z1" s="24"/>
    </row>
    <row r="2" spans="1:28" s="13" customFormat="1" ht="20.25">
      <c r="A2" s="59"/>
      <c r="C2" s="222"/>
      <c r="D2" s="222"/>
      <c r="E2" s="222"/>
      <c r="F2" s="222"/>
      <c r="G2" s="222"/>
      <c r="H2" s="222"/>
      <c r="I2" s="222"/>
      <c r="J2" s="222"/>
      <c r="K2" s="222"/>
      <c r="L2" s="222"/>
      <c r="M2" s="222"/>
      <c r="N2" s="222"/>
      <c r="O2" s="222"/>
      <c r="P2" s="234" t="s">
        <v>99</v>
      </c>
      <c r="Q2" s="235"/>
      <c r="R2" s="235"/>
      <c r="S2" s="235"/>
      <c r="T2" s="235"/>
      <c r="U2" s="235"/>
      <c r="V2" s="235"/>
      <c r="W2" s="235"/>
      <c r="X2" s="235"/>
      <c r="Y2" s="235"/>
      <c r="Z2" s="235"/>
      <c r="AA2" s="222"/>
    </row>
    <row r="3" spans="1:28" s="20" customFormat="1">
      <c r="A3" s="64" t="s">
        <v>44</v>
      </c>
      <c r="B3" s="45" t="s">
        <v>2</v>
      </c>
      <c r="C3" s="45" t="s">
        <v>3</v>
      </c>
      <c r="D3" s="45" t="s">
        <v>4</v>
      </c>
      <c r="E3" s="45" t="s">
        <v>5</v>
      </c>
      <c r="F3" s="45" t="s">
        <v>6</v>
      </c>
      <c r="G3" s="45" t="s">
        <v>7</v>
      </c>
      <c r="H3" s="45" t="s">
        <v>8</v>
      </c>
      <c r="I3" s="45" t="s">
        <v>9</v>
      </c>
      <c r="J3" s="45" t="s">
        <v>10</v>
      </c>
      <c r="K3" s="45" t="s">
        <v>11</v>
      </c>
      <c r="L3" s="45" t="s">
        <v>12</v>
      </c>
      <c r="M3" s="45" t="s">
        <v>13</v>
      </c>
      <c r="N3" s="45" t="s">
        <v>14</v>
      </c>
      <c r="O3" s="45" t="s">
        <v>15</v>
      </c>
      <c r="P3" s="45" t="s">
        <v>16</v>
      </c>
      <c r="Q3" s="45" t="s">
        <v>17</v>
      </c>
      <c r="R3" s="45" t="s">
        <v>18</v>
      </c>
      <c r="S3" s="45" t="s">
        <v>19</v>
      </c>
      <c r="T3" s="45" t="s">
        <v>20</v>
      </c>
      <c r="U3" s="45" t="s">
        <v>21</v>
      </c>
      <c r="V3" s="45" t="s">
        <v>22</v>
      </c>
      <c r="W3" s="45" t="s">
        <v>23</v>
      </c>
      <c r="X3" s="45" t="s">
        <v>24</v>
      </c>
      <c r="Y3" s="45" t="s">
        <v>25</v>
      </c>
      <c r="Z3" s="45" t="s">
        <v>26</v>
      </c>
    </row>
    <row r="4" spans="1:28" s="20" customFormat="1" ht="12.75" customHeight="1">
      <c r="A4" s="65" t="s">
        <v>45</v>
      </c>
      <c r="B4" s="22">
        <v>31625</v>
      </c>
      <c r="C4" s="22">
        <v>33671</v>
      </c>
      <c r="D4" s="22">
        <v>40518</v>
      </c>
      <c r="E4" s="22">
        <v>45514</v>
      </c>
      <c r="F4" s="22">
        <v>33315</v>
      </c>
      <c r="G4" s="22">
        <v>45712</v>
      </c>
      <c r="H4" s="22">
        <v>122078</v>
      </c>
      <c r="I4" s="22">
        <v>148893</v>
      </c>
      <c r="J4" s="22">
        <v>137723</v>
      </c>
      <c r="K4" s="22">
        <v>119311</v>
      </c>
      <c r="L4" s="22">
        <v>110948</v>
      </c>
      <c r="M4" s="22">
        <v>86008</v>
      </c>
      <c r="N4" s="15">
        <v>75390</v>
      </c>
      <c r="O4" s="136">
        <v>80540</v>
      </c>
      <c r="P4" s="15">
        <v>78570</v>
      </c>
      <c r="Q4" s="136">
        <v>70700</v>
      </c>
      <c r="R4" s="15">
        <v>63718</v>
      </c>
      <c r="S4" s="136">
        <v>40791</v>
      </c>
      <c r="T4" s="15">
        <v>32250</v>
      </c>
      <c r="U4" s="139">
        <v>30867</v>
      </c>
      <c r="V4" s="96">
        <v>13210</v>
      </c>
      <c r="W4" s="96">
        <v>5025</v>
      </c>
      <c r="X4" s="96">
        <v>4869</v>
      </c>
      <c r="Y4" s="96">
        <v>4478</v>
      </c>
      <c r="Z4" s="96">
        <v>4398</v>
      </c>
    </row>
    <row r="5" spans="1:28" s="23" customFormat="1" ht="12.75" customHeight="1">
      <c r="A5" s="209" t="s">
        <v>46</v>
      </c>
      <c r="B5" s="22">
        <v>934801</v>
      </c>
      <c r="C5" s="22">
        <v>1502570</v>
      </c>
      <c r="D5" s="22">
        <v>1514340</v>
      </c>
      <c r="E5" s="22">
        <v>2758162</v>
      </c>
      <c r="F5" s="22">
        <v>2732167</v>
      </c>
      <c r="G5" s="22">
        <v>2732167</v>
      </c>
      <c r="H5" s="22">
        <v>3344519</v>
      </c>
      <c r="I5" s="22">
        <v>3147183</v>
      </c>
      <c r="J5" s="22">
        <v>3113795</v>
      </c>
      <c r="K5" s="22">
        <v>2325946</v>
      </c>
      <c r="L5" s="22">
        <v>1437051</v>
      </c>
      <c r="M5" s="22">
        <v>1462407</v>
      </c>
      <c r="N5" s="6">
        <v>1598395</v>
      </c>
      <c r="O5" s="137">
        <v>1813246</v>
      </c>
      <c r="P5" s="15">
        <v>1813246</v>
      </c>
      <c r="Q5" s="136">
        <v>1006960</v>
      </c>
      <c r="R5" s="15">
        <v>1484339</v>
      </c>
      <c r="S5" s="136">
        <v>1490733</v>
      </c>
      <c r="T5" s="15">
        <v>1579834</v>
      </c>
      <c r="U5" s="139">
        <v>2631070</v>
      </c>
      <c r="V5" s="96">
        <v>2640783</v>
      </c>
      <c r="W5" s="96">
        <v>2635736</v>
      </c>
      <c r="X5" s="96">
        <v>2635736</v>
      </c>
      <c r="Y5" s="207">
        <v>2530175</v>
      </c>
      <c r="Z5" s="207">
        <v>2576982</v>
      </c>
      <c r="AB5" s="118"/>
    </row>
    <row r="6" spans="1:28" s="20" customFormat="1" ht="12.75" customHeight="1">
      <c r="A6" s="209" t="s">
        <v>47</v>
      </c>
      <c r="B6" s="24">
        <v>114090</v>
      </c>
      <c r="C6" s="24">
        <v>113704</v>
      </c>
      <c r="D6" s="24">
        <v>105019</v>
      </c>
      <c r="E6" s="24">
        <v>106243</v>
      </c>
      <c r="F6" s="24">
        <v>96498</v>
      </c>
      <c r="G6" s="24">
        <v>71374</v>
      </c>
      <c r="H6" s="24">
        <v>384848</v>
      </c>
      <c r="I6" s="24">
        <v>358673</v>
      </c>
      <c r="J6" s="24">
        <v>358319</v>
      </c>
      <c r="K6" s="24">
        <v>357680</v>
      </c>
      <c r="L6" s="24">
        <v>32383</v>
      </c>
      <c r="M6" s="24">
        <v>27927</v>
      </c>
      <c r="N6" s="15">
        <v>39562</v>
      </c>
      <c r="O6" s="136">
        <v>39560</v>
      </c>
      <c r="P6" s="15">
        <v>19995.650000000001</v>
      </c>
      <c r="Q6" s="136">
        <v>12217</v>
      </c>
      <c r="R6" s="15">
        <v>12217</v>
      </c>
      <c r="S6" s="136">
        <v>8886.84</v>
      </c>
      <c r="T6" s="15">
        <v>4201</v>
      </c>
      <c r="U6" s="139">
        <v>4201</v>
      </c>
      <c r="V6" s="96">
        <v>4201</v>
      </c>
      <c r="W6" s="96">
        <v>4201</v>
      </c>
      <c r="X6" s="96">
        <v>4201</v>
      </c>
      <c r="Y6" s="207">
        <v>4201</v>
      </c>
      <c r="Z6" s="207">
        <v>4201</v>
      </c>
    </row>
    <row r="7" spans="1:28" s="20" customFormat="1" ht="12.75" customHeight="1">
      <c r="A7" s="209" t="s">
        <v>48</v>
      </c>
      <c r="B7" s="22">
        <v>567680</v>
      </c>
      <c r="C7" s="22">
        <v>715526</v>
      </c>
      <c r="D7" s="22">
        <v>778273</v>
      </c>
      <c r="E7" s="22">
        <v>845486</v>
      </c>
      <c r="F7" s="22">
        <v>973902</v>
      </c>
      <c r="G7" s="22">
        <v>1046941</v>
      </c>
      <c r="H7" s="22">
        <v>1157654</v>
      </c>
      <c r="I7" s="22">
        <v>1202479</v>
      </c>
      <c r="J7" s="22">
        <v>1135809</v>
      </c>
      <c r="K7" s="22">
        <v>858575</v>
      </c>
      <c r="L7" s="22">
        <v>774381</v>
      </c>
      <c r="M7" s="22">
        <v>624622</v>
      </c>
      <c r="N7" s="15">
        <v>490363</v>
      </c>
      <c r="O7" s="136">
        <v>465407</v>
      </c>
      <c r="P7" s="15">
        <v>460904</v>
      </c>
      <c r="Q7" s="136">
        <v>414649</v>
      </c>
      <c r="R7" s="15">
        <v>398443</v>
      </c>
      <c r="S7" s="136">
        <v>385651</v>
      </c>
      <c r="T7" s="15">
        <v>362696</v>
      </c>
      <c r="U7" s="139">
        <v>316243</v>
      </c>
      <c r="V7" s="96">
        <v>311490</v>
      </c>
      <c r="W7" s="96">
        <v>311490</v>
      </c>
      <c r="X7" s="96">
        <v>309764</v>
      </c>
      <c r="Y7" s="207">
        <v>294405</v>
      </c>
      <c r="Z7" s="207">
        <v>292485</v>
      </c>
    </row>
    <row r="8" spans="1:28" ht="12.75" customHeight="1">
      <c r="A8" s="209" t="s">
        <v>49</v>
      </c>
      <c r="B8" s="22">
        <v>251530</v>
      </c>
      <c r="C8" s="22">
        <v>271863</v>
      </c>
      <c r="D8" s="22">
        <v>324286</v>
      </c>
      <c r="E8" s="22">
        <v>308473</v>
      </c>
      <c r="F8" s="22">
        <v>310327</v>
      </c>
      <c r="G8" s="22">
        <v>378373</v>
      </c>
      <c r="H8" s="22">
        <v>380987</v>
      </c>
      <c r="I8" s="22">
        <v>439430</v>
      </c>
      <c r="J8" s="22">
        <v>422750</v>
      </c>
      <c r="K8" s="22">
        <v>277827</v>
      </c>
      <c r="L8" s="22">
        <v>259976</v>
      </c>
      <c r="M8" s="22">
        <v>245118</v>
      </c>
      <c r="N8" s="15">
        <v>239071</v>
      </c>
      <c r="O8" s="137">
        <v>223206</v>
      </c>
      <c r="P8" s="15">
        <v>208056</v>
      </c>
      <c r="Q8" s="136">
        <v>198820</v>
      </c>
      <c r="R8" s="15">
        <v>194689</v>
      </c>
      <c r="S8" s="136">
        <v>190099</v>
      </c>
      <c r="T8" s="15">
        <v>178585</v>
      </c>
      <c r="U8" s="139">
        <v>174213</v>
      </c>
      <c r="V8" s="96">
        <v>128184</v>
      </c>
      <c r="W8" s="96">
        <v>128525</v>
      </c>
      <c r="X8" s="96">
        <v>118127</v>
      </c>
      <c r="Y8" s="207">
        <v>106649</v>
      </c>
      <c r="Z8" s="207">
        <v>106439</v>
      </c>
    </row>
    <row r="9" spans="1:28" ht="12.75" customHeight="1">
      <c r="A9" s="209" t="s">
        <v>50</v>
      </c>
      <c r="B9" s="22">
        <v>4085387</v>
      </c>
      <c r="C9" s="22">
        <v>4536151</v>
      </c>
      <c r="D9" s="22">
        <v>4616263</v>
      </c>
      <c r="E9" s="22">
        <v>3444060</v>
      </c>
      <c r="F9" s="22">
        <v>3251386</v>
      </c>
      <c r="G9" s="22">
        <v>4831140</v>
      </c>
      <c r="H9" s="22">
        <v>4819654</v>
      </c>
      <c r="I9" s="22">
        <v>5241707</v>
      </c>
      <c r="J9" s="22">
        <v>4920123</v>
      </c>
      <c r="K9" s="22">
        <v>4632382</v>
      </c>
      <c r="L9" s="22">
        <v>4380275</v>
      </c>
      <c r="M9" s="22">
        <v>4198209</v>
      </c>
      <c r="N9" s="15">
        <v>3915506</v>
      </c>
      <c r="O9" s="136">
        <v>3667006</v>
      </c>
      <c r="P9" s="15">
        <v>3300752</v>
      </c>
      <c r="Q9" s="136">
        <v>3001009</v>
      </c>
      <c r="R9" s="15">
        <v>2846286</v>
      </c>
      <c r="S9" s="136">
        <v>2692029</v>
      </c>
      <c r="T9" s="15">
        <v>2515627</v>
      </c>
      <c r="U9" s="139">
        <v>2373847</v>
      </c>
      <c r="V9" s="96">
        <v>2363950</v>
      </c>
      <c r="W9" s="96">
        <v>2251666</v>
      </c>
      <c r="X9" s="96">
        <v>2144513</v>
      </c>
      <c r="Y9" s="207">
        <v>2064654</v>
      </c>
      <c r="Z9" s="207">
        <v>2014042</v>
      </c>
    </row>
    <row r="10" spans="1:28" ht="12.75" customHeight="1">
      <c r="A10" s="209" t="s">
        <v>51</v>
      </c>
      <c r="B10" s="22">
        <v>0</v>
      </c>
      <c r="C10" s="22">
        <v>0</v>
      </c>
      <c r="D10" s="22">
        <v>0</v>
      </c>
      <c r="E10" s="22">
        <v>0</v>
      </c>
      <c r="F10" s="22">
        <v>0</v>
      </c>
      <c r="G10" s="22">
        <v>0</v>
      </c>
      <c r="H10" s="22">
        <v>0</v>
      </c>
      <c r="I10" s="22">
        <v>0</v>
      </c>
      <c r="J10" s="22">
        <v>0</v>
      </c>
      <c r="K10" s="22">
        <v>0</v>
      </c>
      <c r="L10" s="22">
        <v>0</v>
      </c>
      <c r="M10" s="22">
        <v>0</v>
      </c>
      <c r="N10" s="15">
        <v>0</v>
      </c>
      <c r="O10" s="136">
        <v>0</v>
      </c>
      <c r="P10" s="15">
        <v>0</v>
      </c>
      <c r="Q10" s="136">
        <v>0</v>
      </c>
      <c r="R10" s="15">
        <v>0</v>
      </c>
      <c r="S10" s="136">
        <v>0</v>
      </c>
      <c r="T10" s="15">
        <v>0</v>
      </c>
      <c r="U10" s="139">
        <v>0</v>
      </c>
      <c r="V10" s="96">
        <v>0</v>
      </c>
      <c r="W10" s="96">
        <v>0</v>
      </c>
      <c r="X10" s="96">
        <v>0</v>
      </c>
      <c r="Y10" s="207">
        <v>0</v>
      </c>
      <c r="Z10" s="207">
        <v>0</v>
      </c>
    </row>
    <row r="11" spans="1:28" ht="12.75" customHeight="1">
      <c r="A11" s="209" t="s">
        <v>52</v>
      </c>
      <c r="B11" s="22">
        <v>0</v>
      </c>
      <c r="C11" s="22">
        <v>0</v>
      </c>
      <c r="D11" s="22">
        <v>0</v>
      </c>
      <c r="E11" s="22">
        <v>0</v>
      </c>
      <c r="F11" s="22">
        <v>0</v>
      </c>
      <c r="G11" s="22">
        <v>0</v>
      </c>
      <c r="H11" s="22">
        <v>0</v>
      </c>
      <c r="I11" s="22">
        <v>0</v>
      </c>
      <c r="J11" s="22">
        <v>0</v>
      </c>
      <c r="K11" s="22">
        <v>0</v>
      </c>
      <c r="L11" s="22">
        <v>0</v>
      </c>
      <c r="M11" s="22">
        <v>0</v>
      </c>
      <c r="N11" s="15">
        <v>0</v>
      </c>
      <c r="O11" s="136">
        <v>0</v>
      </c>
      <c r="P11" s="15">
        <v>0</v>
      </c>
      <c r="Q11" s="136">
        <v>0</v>
      </c>
      <c r="R11" s="15">
        <v>0</v>
      </c>
      <c r="S11" s="136">
        <v>0</v>
      </c>
      <c r="T11" s="15">
        <v>0</v>
      </c>
      <c r="U11" s="139">
        <v>0</v>
      </c>
      <c r="V11" s="96">
        <v>0</v>
      </c>
      <c r="W11" s="96">
        <v>0</v>
      </c>
      <c r="X11" s="96">
        <v>0</v>
      </c>
      <c r="Y11" s="207">
        <v>0</v>
      </c>
      <c r="Z11" s="207">
        <v>0</v>
      </c>
    </row>
    <row r="12" spans="1:28" ht="12.75" customHeight="1">
      <c r="A12" s="209" t="s">
        <v>53</v>
      </c>
      <c r="B12" s="22">
        <v>12225</v>
      </c>
      <c r="C12" s="22">
        <v>13864</v>
      </c>
      <c r="D12" s="22">
        <v>14952</v>
      </c>
      <c r="E12" s="22">
        <v>14952</v>
      </c>
      <c r="F12" s="22">
        <v>9423</v>
      </c>
      <c r="G12" s="22">
        <v>3489</v>
      </c>
      <c r="H12" s="22">
        <v>3488</v>
      </c>
      <c r="I12" s="22">
        <v>3488</v>
      </c>
      <c r="J12" s="22">
        <v>1720</v>
      </c>
      <c r="K12" s="22">
        <v>1720</v>
      </c>
      <c r="L12" s="22">
        <v>1720</v>
      </c>
      <c r="M12" s="22">
        <v>1720</v>
      </c>
      <c r="N12" s="15">
        <v>0</v>
      </c>
      <c r="O12" s="136">
        <v>0</v>
      </c>
      <c r="P12" s="15">
        <v>0</v>
      </c>
      <c r="Q12" s="136">
        <v>1160</v>
      </c>
      <c r="R12" s="15">
        <v>0</v>
      </c>
      <c r="S12" s="136">
        <v>0</v>
      </c>
      <c r="T12" s="15">
        <v>0</v>
      </c>
      <c r="U12" s="139">
        <v>0</v>
      </c>
      <c r="V12" s="96">
        <v>0</v>
      </c>
      <c r="W12" s="96">
        <v>0</v>
      </c>
      <c r="X12" s="96">
        <v>0</v>
      </c>
      <c r="Y12" s="207">
        <v>0</v>
      </c>
      <c r="Z12" s="207">
        <v>0</v>
      </c>
    </row>
    <row r="13" spans="1:28" ht="12.75" customHeight="1">
      <c r="A13" s="209" t="s">
        <v>54</v>
      </c>
      <c r="B13" s="22">
        <v>0</v>
      </c>
      <c r="C13" s="22">
        <v>0</v>
      </c>
      <c r="D13" s="22">
        <v>0</v>
      </c>
      <c r="E13" s="22">
        <v>0</v>
      </c>
      <c r="F13" s="22">
        <v>0</v>
      </c>
      <c r="G13" s="22">
        <v>0</v>
      </c>
      <c r="H13" s="22">
        <v>0</v>
      </c>
      <c r="I13" s="22">
        <v>0</v>
      </c>
      <c r="J13" s="22">
        <v>0</v>
      </c>
      <c r="K13" s="22">
        <v>0</v>
      </c>
      <c r="L13" s="22">
        <v>0</v>
      </c>
      <c r="M13" s="22">
        <v>0</v>
      </c>
      <c r="N13" s="15">
        <v>0</v>
      </c>
      <c r="O13" s="136">
        <v>0</v>
      </c>
      <c r="P13" s="15">
        <v>0</v>
      </c>
      <c r="Q13" s="136">
        <v>0</v>
      </c>
      <c r="R13" s="15">
        <v>0</v>
      </c>
      <c r="S13" s="136">
        <v>0</v>
      </c>
      <c r="T13" s="15">
        <v>0</v>
      </c>
      <c r="U13" s="139">
        <v>0</v>
      </c>
      <c r="V13" s="96">
        <v>0</v>
      </c>
      <c r="W13" s="96">
        <v>0</v>
      </c>
      <c r="X13" s="96">
        <v>0</v>
      </c>
      <c r="Y13" s="207">
        <v>0</v>
      </c>
      <c r="Z13" s="207">
        <v>0</v>
      </c>
    </row>
    <row r="14" spans="1:28" ht="12.75" customHeight="1">
      <c r="A14" s="209" t="s">
        <v>55</v>
      </c>
      <c r="B14" s="22">
        <v>0</v>
      </c>
      <c r="C14" s="22">
        <v>0</v>
      </c>
      <c r="D14" s="22">
        <v>0</v>
      </c>
      <c r="E14" s="22">
        <v>0</v>
      </c>
      <c r="F14" s="22">
        <v>0</v>
      </c>
      <c r="G14" s="22">
        <v>0</v>
      </c>
      <c r="H14" s="22">
        <v>0</v>
      </c>
      <c r="I14" s="22">
        <v>0</v>
      </c>
      <c r="J14" s="22">
        <v>0</v>
      </c>
      <c r="K14" s="22">
        <v>0</v>
      </c>
      <c r="L14" s="22">
        <v>0</v>
      </c>
      <c r="M14" s="22">
        <v>0</v>
      </c>
      <c r="N14" s="15">
        <v>0</v>
      </c>
      <c r="O14" s="136">
        <v>0</v>
      </c>
      <c r="P14" s="15">
        <v>0</v>
      </c>
      <c r="Q14" s="136">
        <v>0</v>
      </c>
      <c r="R14" s="15">
        <v>0</v>
      </c>
      <c r="S14" s="136">
        <v>0</v>
      </c>
      <c r="T14" s="15">
        <v>0</v>
      </c>
      <c r="U14" s="139">
        <v>0</v>
      </c>
      <c r="V14" s="96">
        <v>0</v>
      </c>
      <c r="W14" s="96">
        <v>0</v>
      </c>
      <c r="X14" s="96">
        <v>0</v>
      </c>
      <c r="Y14" s="207">
        <v>0</v>
      </c>
      <c r="Z14" s="207">
        <v>0</v>
      </c>
    </row>
    <row r="15" spans="1:28" ht="12.75" customHeight="1">
      <c r="A15" s="209" t="s">
        <v>56</v>
      </c>
      <c r="B15" s="22">
        <v>5694</v>
      </c>
      <c r="C15" s="22">
        <v>11492</v>
      </c>
      <c r="D15" s="22">
        <v>10262</v>
      </c>
      <c r="E15" s="22">
        <v>2465</v>
      </c>
      <c r="F15" s="22">
        <v>2465</v>
      </c>
      <c r="G15" s="22">
        <v>1794</v>
      </c>
      <c r="H15" s="22">
        <v>9149</v>
      </c>
      <c r="I15" s="22">
        <v>26660</v>
      </c>
      <c r="J15" s="22">
        <v>22154</v>
      </c>
      <c r="K15" s="22">
        <v>22114</v>
      </c>
      <c r="L15" s="22">
        <v>9110</v>
      </c>
      <c r="M15" s="22">
        <v>7355</v>
      </c>
      <c r="N15" s="15">
        <v>7355</v>
      </c>
      <c r="O15" s="136">
        <v>4135</v>
      </c>
      <c r="P15" s="15">
        <v>10609</v>
      </c>
      <c r="Q15" s="136">
        <v>20012</v>
      </c>
      <c r="R15" s="15">
        <v>18029</v>
      </c>
      <c r="S15" s="136">
        <v>18029</v>
      </c>
      <c r="T15" s="15">
        <v>15877</v>
      </c>
      <c r="U15" s="139">
        <v>15877</v>
      </c>
      <c r="V15" s="96">
        <v>15877</v>
      </c>
      <c r="W15" s="96">
        <v>15877</v>
      </c>
      <c r="X15" s="96">
        <v>15877</v>
      </c>
      <c r="Y15" s="207">
        <v>15877</v>
      </c>
      <c r="Z15" s="207">
        <v>5923</v>
      </c>
    </row>
    <row r="16" spans="1:28" ht="12.75" customHeight="1">
      <c r="A16" s="209" t="s">
        <v>57</v>
      </c>
      <c r="B16" s="22">
        <v>6592</v>
      </c>
      <c r="C16" s="22">
        <v>6592</v>
      </c>
      <c r="D16" s="22">
        <v>6592</v>
      </c>
      <c r="E16" s="22">
        <v>6592</v>
      </c>
      <c r="F16" s="22">
        <v>6592</v>
      </c>
      <c r="G16" s="22">
        <v>6591</v>
      </c>
      <c r="H16" s="22">
        <v>6592</v>
      </c>
      <c r="I16" s="22">
        <v>6592</v>
      </c>
      <c r="J16" s="22">
        <v>6592</v>
      </c>
      <c r="K16" s="22">
        <v>6592</v>
      </c>
      <c r="L16" s="22">
        <v>6591</v>
      </c>
      <c r="M16" s="22">
        <v>6592</v>
      </c>
      <c r="N16" s="15">
        <v>1651</v>
      </c>
      <c r="O16" s="136">
        <v>1581</v>
      </c>
      <c r="P16" s="15">
        <v>1581.25</v>
      </c>
      <c r="Q16" s="136">
        <v>1581</v>
      </c>
      <c r="R16" s="15">
        <v>1581</v>
      </c>
      <c r="S16" s="136">
        <v>1581</v>
      </c>
      <c r="T16" s="15">
        <v>1501</v>
      </c>
      <c r="U16" s="139">
        <v>1501</v>
      </c>
      <c r="V16" s="96">
        <v>1501</v>
      </c>
      <c r="W16" s="96">
        <v>1501</v>
      </c>
      <c r="X16" s="96">
        <v>1501</v>
      </c>
      <c r="Y16" s="207">
        <v>1501</v>
      </c>
      <c r="Z16" s="207">
        <v>1501</v>
      </c>
    </row>
    <row r="17" spans="1:26" ht="12.75" customHeight="1">
      <c r="A17" s="209" t="s">
        <v>58</v>
      </c>
      <c r="B17" s="22">
        <v>0</v>
      </c>
      <c r="C17" s="22">
        <v>0</v>
      </c>
      <c r="D17" s="22">
        <v>0</v>
      </c>
      <c r="E17" s="22">
        <v>0</v>
      </c>
      <c r="F17" s="22">
        <v>0</v>
      </c>
      <c r="G17" s="22">
        <v>0</v>
      </c>
      <c r="H17" s="22">
        <v>0</v>
      </c>
      <c r="I17" s="22">
        <v>68</v>
      </c>
      <c r="J17" s="22">
        <v>21937</v>
      </c>
      <c r="K17" s="22">
        <v>18554</v>
      </c>
      <c r="L17" s="22">
        <v>8460</v>
      </c>
      <c r="M17" s="22">
        <v>11842</v>
      </c>
      <c r="N17" s="15">
        <v>11842</v>
      </c>
      <c r="O17" s="136">
        <v>11842</v>
      </c>
      <c r="P17" s="15">
        <v>11358</v>
      </c>
      <c r="Q17" s="136">
        <v>13826</v>
      </c>
      <c r="R17" s="15">
        <v>13826</v>
      </c>
      <c r="S17" s="136">
        <v>13826</v>
      </c>
      <c r="T17" s="15">
        <v>68</v>
      </c>
      <c r="U17" s="139">
        <v>68</v>
      </c>
      <c r="V17" s="96">
        <v>68</v>
      </c>
      <c r="W17" s="96">
        <v>68</v>
      </c>
      <c r="X17" s="96">
        <v>68</v>
      </c>
      <c r="Y17" s="207">
        <v>68</v>
      </c>
      <c r="Z17" s="207">
        <v>0</v>
      </c>
    </row>
    <row r="18" spans="1:26" ht="12.75" customHeight="1">
      <c r="A18" s="209" t="s">
        <v>59</v>
      </c>
      <c r="B18" s="22">
        <v>0</v>
      </c>
      <c r="C18" s="22">
        <v>0</v>
      </c>
      <c r="D18" s="22">
        <v>0</v>
      </c>
      <c r="E18" s="22">
        <v>0</v>
      </c>
      <c r="F18" s="22">
        <v>0</v>
      </c>
      <c r="G18" s="22">
        <v>0</v>
      </c>
      <c r="H18" s="22">
        <v>0</v>
      </c>
      <c r="I18" s="22">
        <v>0</v>
      </c>
      <c r="J18" s="22">
        <v>0</v>
      </c>
      <c r="K18" s="22">
        <v>0</v>
      </c>
      <c r="L18" s="22">
        <v>0</v>
      </c>
      <c r="M18" s="22">
        <v>0</v>
      </c>
      <c r="N18" s="15">
        <v>0</v>
      </c>
      <c r="O18" s="136">
        <v>0</v>
      </c>
      <c r="P18" s="15">
        <v>0</v>
      </c>
      <c r="Q18" s="136">
        <v>0</v>
      </c>
      <c r="R18" s="15">
        <v>0</v>
      </c>
      <c r="S18" s="136">
        <v>0</v>
      </c>
      <c r="T18" s="15">
        <v>0</v>
      </c>
      <c r="U18" s="139">
        <v>0</v>
      </c>
      <c r="V18" s="96">
        <v>0</v>
      </c>
      <c r="W18" s="96">
        <v>0</v>
      </c>
      <c r="X18" s="96">
        <v>0</v>
      </c>
      <c r="Y18" s="207">
        <v>0</v>
      </c>
      <c r="Z18" s="207">
        <v>0</v>
      </c>
    </row>
    <row r="19" spans="1:26" ht="12.75" customHeight="1">
      <c r="A19" s="209" t="s">
        <v>60</v>
      </c>
      <c r="B19" s="22">
        <v>120215</v>
      </c>
      <c r="C19" s="22">
        <v>121193</v>
      </c>
      <c r="D19" s="22">
        <v>125722</v>
      </c>
      <c r="E19" s="22">
        <v>121117</v>
      </c>
      <c r="F19" s="22">
        <v>120199</v>
      </c>
      <c r="G19" s="22">
        <v>123145</v>
      </c>
      <c r="H19" s="22">
        <v>113441</v>
      </c>
      <c r="I19" s="22">
        <v>126828</v>
      </c>
      <c r="J19" s="22">
        <v>133642</v>
      </c>
      <c r="K19" s="22">
        <v>132779</v>
      </c>
      <c r="L19" s="22">
        <v>129376</v>
      </c>
      <c r="M19" s="22">
        <v>127412</v>
      </c>
      <c r="N19" s="15">
        <v>125089</v>
      </c>
      <c r="O19" s="136">
        <v>120562</v>
      </c>
      <c r="P19" s="15">
        <v>120402</v>
      </c>
      <c r="Q19" s="136">
        <v>119991</v>
      </c>
      <c r="R19" s="15">
        <v>119151</v>
      </c>
      <c r="S19" s="136">
        <v>117424</v>
      </c>
      <c r="T19" s="15">
        <v>115011</v>
      </c>
      <c r="U19" s="139">
        <v>109227</v>
      </c>
      <c r="V19" s="96">
        <v>108934</v>
      </c>
      <c r="W19" s="96">
        <v>108934</v>
      </c>
      <c r="X19" s="96">
        <v>114251</v>
      </c>
      <c r="Y19" s="207">
        <v>114581</v>
      </c>
      <c r="Z19" s="207">
        <v>114021</v>
      </c>
    </row>
    <row r="20" spans="1:26" ht="12.75" customHeight="1">
      <c r="A20" s="209" t="s">
        <v>61</v>
      </c>
      <c r="B20" s="22">
        <v>42153</v>
      </c>
      <c r="C20" s="22">
        <v>44063</v>
      </c>
      <c r="D20" s="22">
        <v>35370</v>
      </c>
      <c r="E20" s="22">
        <v>42014</v>
      </c>
      <c r="F20" s="22">
        <v>39121</v>
      </c>
      <c r="G20" s="22">
        <v>41059</v>
      </c>
      <c r="H20" s="22">
        <v>38834</v>
      </c>
      <c r="I20" s="22">
        <v>42049</v>
      </c>
      <c r="J20" s="22">
        <v>37117</v>
      </c>
      <c r="K20" s="22">
        <v>36090</v>
      </c>
      <c r="L20" s="22">
        <v>36482</v>
      </c>
      <c r="M20" s="22">
        <v>37998</v>
      </c>
      <c r="N20" s="15">
        <v>37998</v>
      </c>
      <c r="O20" s="136">
        <v>38073</v>
      </c>
      <c r="P20" s="15">
        <v>37749</v>
      </c>
      <c r="Q20" s="136">
        <v>38073</v>
      </c>
      <c r="R20" s="15">
        <v>38257</v>
      </c>
      <c r="S20" s="136">
        <v>38484</v>
      </c>
      <c r="T20" s="15">
        <v>38257</v>
      </c>
      <c r="U20" s="139">
        <v>37557</v>
      </c>
      <c r="V20" s="96">
        <v>33723</v>
      </c>
      <c r="W20" s="96">
        <v>34423</v>
      </c>
      <c r="X20" s="96">
        <v>34423</v>
      </c>
      <c r="Y20" s="207">
        <v>34423</v>
      </c>
      <c r="Z20" s="207">
        <v>34423</v>
      </c>
    </row>
    <row r="21" spans="1:26" ht="12.75" customHeight="1">
      <c r="A21" s="209" t="s">
        <v>62</v>
      </c>
      <c r="B21" s="22">
        <v>232918</v>
      </c>
      <c r="C21" s="22">
        <v>204335</v>
      </c>
      <c r="D21" s="22">
        <v>200886</v>
      </c>
      <c r="E21" s="22">
        <v>198899</v>
      </c>
      <c r="F21" s="22">
        <v>170456</v>
      </c>
      <c r="G21" s="22">
        <v>176224</v>
      </c>
      <c r="H21" s="22">
        <v>160587</v>
      </c>
      <c r="I21" s="22">
        <v>221119</v>
      </c>
      <c r="J21" s="22">
        <v>166637</v>
      </c>
      <c r="K21" s="22">
        <v>150035</v>
      </c>
      <c r="L21" s="22">
        <v>198960</v>
      </c>
      <c r="M21" s="22">
        <v>300422</v>
      </c>
      <c r="N21" s="15">
        <v>297028</v>
      </c>
      <c r="O21" s="136">
        <v>306822</v>
      </c>
      <c r="P21" s="15">
        <v>329497</v>
      </c>
      <c r="Q21" s="136">
        <v>348398</v>
      </c>
      <c r="R21" s="15">
        <v>343372</v>
      </c>
      <c r="S21" s="136">
        <v>344741</v>
      </c>
      <c r="T21" s="15">
        <v>324280</v>
      </c>
      <c r="U21" s="139">
        <v>342467</v>
      </c>
      <c r="V21" s="96">
        <v>235496</v>
      </c>
      <c r="W21" s="96">
        <v>182660</v>
      </c>
      <c r="X21" s="96">
        <v>157148</v>
      </c>
      <c r="Y21" s="207">
        <v>139610</v>
      </c>
      <c r="Z21" s="207">
        <v>137827</v>
      </c>
    </row>
    <row r="22" spans="1:26" ht="12.75" customHeight="1">
      <c r="A22" s="209" t="s">
        <v>63</v>
      </c>
      <c r="B22" s="22">
        <v>0</v>
      </c>
      <c r="C22" s="22">
        <v>0</v>
      </c>
      <c r="D22" s="22">
        <v>0</v>
      </c>
      <c r="E22" s="22">
        <v>0</v>
      </c>
      <c r="F22" s="22">
        <v>0</v>
      </c>
      <c r="G22" s="22">
        <v>0</v>
      </c>
      <c r="H22" s="22">
        <v>0</v>
      </c>
      <c r="I22" s="22">
        <v>0</v>
      </c>
      <c r="J22" s="22">
        <v>0</v>
      </c>
      <c r="K22" s="22">
        <v>0</v>
      </c>
      <c r="L22" s="22">
        <v>0</v>
      </c>
      <c r="M22" s="22">
        <v>0</v>
      </c>
      <c r="N22" s="15">
        <v>0</v>
      </c>
      <c r="O22" s="136">
        <v>0</v>
      </c>
      <c r="P22" s="15">
        <v>0</v>
      </c>
      <c r="Q22" s="136">
        <v>0</v>
      </c>
      <c r="R22" s="15">
        <v>0</v>
      </c>
      <c r="S22" s="136">
        <v>0</v>
      </c>
      <c r="T22" s="15">
        <v>0</v>
      </c>
      <c r="U22" s="139">
        <v>0</v>
      </c>
      <c r="V22" s="96">
        <v>0</v>
      </c>
      <c r="W22" s="96">
        <v>0</v>
      </c>
      <c r="X22" s="96">
        <v>0</v>
      </c>
      <c r="Y22" s="207">
        <v>0</v>
      </c>
      <c r="Z22" s="207">
        <v>0</v>
      </c>
    </row>
    <row r="23" spans="1:26" ht="12.75" customHeight="1">
      <c r="A23" s="209" t="s">
        <v>64</v>
      </c>
      <c r="B23" s="22">
        <v>2142</v>
      </c>
      <c r="C23" s="22">
        <v>2142</v>
      </c>
      <c r="D23" s="22">
        <v>2142</v>
      </c>
      <c r="E23" s="22">
        <v>2803</v>
      </c>
      <c r="F23" s="22">
        <v>2803</v>
      </c>
      <c r="G23" s="22">
        <v>2802</v>
      </c>
      <c r="H23" s="22">
        <v>1829</v>
      </c>
      <c r="I23" s="22">
        <v>2637</v>
      </c>
      <c r="J23" s="22">
        <v>2637</v>
      </c>
      <c r="K23" s="22">
        <v>2637</v>
      </c>
      <c r="L23" s="22">
        <v>1663</v>
      </c>
      <c r="M23" s="22">
        <v>2637</v>
      </c>
      <c r="N23" s="15">
        <v>2637</v>
      </c>
      <c r="O23" s="136">
        <v>2637</v>
      </c>
      <c r="P23" s="15">
        <v>2637</v>
      </c>
      <c r="Q23" s="136">
        <v>2637</v>
      </c>
      <c r="R23" s="15">
        <v>2637</v>
      </c>
      <c r="S23" s="136">
        <v>2637</v>
      </c>
      <c r="T23" s="15">
        <v>2637</v>
      </c>
      <c r="U23" s="139">
        <v>2637</v>
      </c>
      <c r="V23" s="96">
        <v>2637</v>
      </c>
      <c r="W23" s="96">
        <v>2637</v>
      </c>
      <c r="X23" s="96">
        <v>2637</v>
      </c>
      <c r="Y23" s="207">
        <v>2637</v>
      </c>
      <c r="Z23" s="207">
        <v>2637</v>
      </c>
    </row>
    <row r="24" spans="1:26" ht="12.75" customHeight="1">
      <c r="A24" s="209" t="s">
        <v>65</v>
      </c>
      <c r="B24" s="22">
        <v>0</v>
      </c>
      <c r="C24" s="22">
        <v>0</v>
      </c>
      <c r="D24" s="22">
        <v>0</v>
      </c>
      <c r="E24" s="22">
        <v>0</v>
      </c>
      <c r="F24" s="22">
        <v>0</v>
      </c>
      <c r="G24" s="22">
        <v>0</v>
      </c>
      <c r="H24" s="22">
        <v>0</v>
      </c>
      <c r="I24" s="22">
        <v>0</v>
      </c>
      <c r="J24" s="22">
        <v>0</v>
      </c>
      <c r="K24" s="22">
        <v>0</v>
      </c>
      <c r="L24" s="22">
        <v>0</v>
      </c>
      <c r="M24" s="22">
        <v>0</v>
      </c>
      <c r="N24" s="15">
        <v>0</v>
      </c>
      <c r="O24" s="136">
        <v>0</v>
      </c>
      <c r="P24" s="15">
        <v>0</v>
      </c>
      <c r="Q24" s="136">
        <v>0</v>
      </c>
      <c r="R24" s="15">
        <v>0</v>
      </c>
      <c r="S24" s="136">
        <v>0</v>
      </c>
      <c r="T24" s="15">
        <v>0</v>
      </c>
      <c r="U24" s="139">
        <v>0</v>
      </c>
      <c r="V24" s="96">
        <v>0</v>
      </c>
      <c r="W24" s="96">
        <v>0</v>
      </c>
      <c r="X24" s="96">
        <v>0</v>
      </c>
      <c r="Y24" s="207">
        <v>0</v>
      </c>
      <c r="Z24" s="207">
        <v>0</v>
      </c>
    </row>
    <row r="25" spans="1:26" ht="12.75" customHeight="1">
      <c r="A25" s="209" t="s">
        <v>66</v>
      </c>
      <c r="B25" s="22">
        <v>71268</v>
      </c>
      <c r="C25" s="22">
        <v>74944</v>
      </c>
      <c r="D25" s="22">
        <v>77093</v>
      </c>
      <c r="E25" s="22">
        <v>75379</v>
      </c>
      <c r="F25" s="22">
        <v>67438</v>
      </c>
      <c r="G25" s="22">
        <v>61803</v>
      </c>
      <c r="H25" s="22">
        <v>60899</v>
      </c>
      <c r="I25" s="22">
        <v>80061</v>
      </c>
      <c r="J25" s="22">
        <v>101785</v>
      </c>
      <c r="K25" s="22">
        <v>100690</v>
      </c>
      <c r="L25" s="22">
        <v>95883</v>
      </c>
      <c r="M25" s="22">
        <v>97083</v>
      </c>
      <c r="N25" s="15">
        <v>99722</v>
      </c>
      <c r="O25" s="136">
        <v>100704</v>
      </c>
      <c r="P25" s="15">
        <v>116637</v>
      </c>
      <c r="Q25" s="136">
        <v>129001</v>
      </c>
      <c r="R25" s="15">
        <v>114982</v>
      </c>
      <c r="S25" s="136">
        <v>111254</v>
      </c>
      <c r="T25" s="15">
        <v>81591</v>
      </c>
      <c r="U25" s="139">
        <v>63380</v>
      </c>
      <c r="V25" s="96">
        <v>56164</v>
      </c>
      <c r="W25" s="96">
        <v>56084</v>
      </c>
      <c r="X25" s="96">
        <v>55564</v>
      </c>
      <c r="Y25" s="207">
        <v>54699</v>
      </c>
      <c r="Z25" s="207">
        <v>45140</v>
      </c>
    </row>
    <row r="26" spans="1:26" ht="12.75" customHeight="1">
      <c r="A26" s="209" t="s">
        <v>67</v>
      </c>
      <c r="B26" s="22">
        <v>0</v>
      </c>
      <c r="C26" s="22">
        <v>0</v>
      </c>
      <c r="D26" s="22">
        <v>0</v>
      </c>
      <c r="E26" s="22">
        <v>0</v>
      </c>
      <c r="F26" s="22">
        <v>0</v>
      </c>
      <c r="G26" s="22">
        <v>0</v>
      </c>
      <c r="H26" s="22">
        <v>0</v>
      </c>
      <c r="I26" s="22">
        <v>0</v>
      </c>
      <c r="J26" s="22">
        <v>0</v>
      </c>
      <c r="K26" s="22">
        <v>0</v>
      </c>
      <c r="L26" s="22">
        <v>0</v>
      </c>
      <c r="M26" s="22">
        <v>0</v>
      </c>
      <c r="N26" s="15">
        <v>0</v>
      </c>
      <c r="O26" s="136">
        <v>0</v>
      </c>
      <c r="P26" s="15">
        <v>0</v>
      </c>
      <c r="Q26" s="136">
        <v>0</v>
      </c>
      <c r="R26" s="15">
        <v>0</v>
      </c>
      <c r="S26" s="136">
        <v>0</v>
      </c>
      <c r="T26" s="15">
        <v>0</v>
      </c>
      <c r="U26" s="139">
        <v>0</v>
      </c>
      <c r="V26" s="96">
        <v>0</v>
      </c>
      <c r="W26" s="96">
        <v>0</v>
      </c>
      <c r="X26" s="96">
        <v>0</v>
      </c>
      <c r="Y26" s="207">
        <v>0</v>
      </c>
      <c r="Z26" s="207">
        <v>0</v>
      </c>
    </row>
    <row r="27" spans="1:26" ht="12.75" customHeight="1">
      <c r="A27" s="209" t="s">
        <v>68</v>
      </c>
      <c r="B27" s="22">
        <v>448583</v>
      </c>
      <c r="C27" s="22">
        <v>499341</v>
      </c>
      <c r="D27" s="22">
        <v>502373</v>
      </c>
      <c r="E27" s="22">
        <v>507708</v>
      </c>
      <c r="F27" s="22">
        <v>492977</v>
      </c>
      <c r="G27" s="22">
        <v>499759</v>
      </c>
      <c r="H27" s="22">
        <v>547825</v>
      </c>
      <c r="I27" s="22">
        <v>553448</v>
      </c>
      <c r="J27" s="22">
        <v>410687</v>
      </c>
      <c r="K27" s="22">
        <v>352234</v>
      </c>
      <c r="L27" s="22">
        <v>400568</v>
      </c>
      <c r="M27" s="22">
        <v>491059</v>
      </c>
      <c r="N27" s="15">
        <v>475639</v>
      </c>
      <c r="O27" s="136">
        <v>475724</v>
      </c>
      <c r="P27" s="15">
        <v>437877</v>
      </c>
      <c r="Q27" s="136">
        <v>317973</v>
      </c>
      <c r="R27" s="15">
        <v>265420</v>
      </c>
      <c r="S27" s="136">
        <v>263318</v>
      </c>
      <c r="T27" s="15">
        <v>248507</v>
      </c>
      <c r="U27" s="139">
        <v>242212</v>
      </c>
      <c r="V27" s="96">
        <v>186422</v>
      </c>
      <c r="W27" s="96">
        <v>107789</v>
      </c>
      <c r="X27" s="96">
        <v>88494</v>
      </c>
      <c r="Y27" s="207">
        <v>78827</v>
      </c>
      <c r="Z27" s="207">
        <v>57082</v>
      </c>
    </row>
    <row r="28" spans="1:26" ht="12.75" customHeight="1">
      <c r="A28" s="209" t="s">
        <v>69</v>
      </c>
      <c r="B28" s="22">
        <v>0</v>
      </c>
      <c r="C28" s="22">
        <v>0</v>
      </c>
      <c r="D28" s="22">
        <v>0</v>
      </c>
      <c r="E28" s="22">
        <v>0</v>
      </c>
      <c r="F28" s="22">
        <v>0</v>
      </c>
      <c r="G28" s="22">
        <v>0</v>
      </c>
      <c r="H28" s="22">
        <v>0</v>
      </c>
      <c r="I28" s="22">
        <v>0</v>
      </c>
      <c r="J28" s="22">
        <v>0</v>
      </c>
      <c r="K28" s="22">
        <v>0</v>
      </c>
      <c r="L28" s="22">
        <v>0</v>
      </c>
      <c r="M28" s="22">
        <v>0</v>
      </c>
      <c r="N28" s="15">
        <v>0</v>
      </c>
      <c r="O28" s="136">
        <v>0</v>
      </c>
      <c r="P28" s="15">
        <v>0</v>
      </c>
      <c r="Q28" s="136">
        <v>0</v>
      </c>
      <c r="R28" s="15">
        <v>0</v>
      </c>
      <c r="S28" s="136">
        <v>0</v>
      </c>
      <c r="T28" s="15">
        <v>0</v>
      </c>
      <c r="U28" s="139">
        <v>0</v>
      </c>
      <c r="V28" s="96">
        <v>0</v>
      </c>
      <c r="W28" s="96">
        <v>0</v>
      </c>
      <c r="X28" s="96">
        <v>0</v>
      </c>
      <c r="Y28" s="207">
        <v>0</v>
      </c>
      <c r="Z28" s="207">
        <v>0</v>
      </c>
    </row>
    <row r="29" spans="1:26" ht="12.75" customHeight="1">
      <c r="A29" s="209" t="s">
        <v>70</v>
      </c>
      <c r="B29" s="22">
        <v>4008357</v>
      </c>
      <c r="C29" s="22">
        <v>4297245</v>
      </c>
      <c r="D29" s="22">
        <v>4414309</v>
      </c>
      <c r="E29" s="22">
        <v>4353092</v>
      </c>
      <c r="F29" s="22">
        <v>4348334</v>
      </c>
      <c r="G29" s="22">
        <v>4290428</v>
      </c>
      <c r="H29" s="22">
        <v>4020480</v>
      </c>
      <c r="I29" s="22">
        <v>4318778</v>
      </c>
      <c r="J29" s="22">
        <v>3975577</v>
      </c>
      <c r="K29" s="22">
        <v>3204310</v>
      </c>
      <c r="L29" s="22">
        <v>3079139</v>
      </c>
      <c r="M29" s="22">
        <v>3002601</v>
      </c>
      <c r="N29" s="15">
        <v>2728738</v>
      </c>
      <c r="O29" s="136">
        <v>2590037</v>
      </c>
      <c r="P29" s="15">
        <v>2345955</v>
      </c>
      <c r="Q29" s="136">
        <v>2101573</v>
      </c>
      <c r="R29" s="15">
        <v>1983369</v>
      </c>
      <c r="S29" s="136">
        <v>2100155</v>
      </c>
      <c r="T29" s="15">
        <v>1915244</v>
      </c>
      <c r="U29" s="139">
        <v>1608882</v>
      </c>
      <c r="V29" s="96">
        <v>1530454</v>
      </c>
      <c r="W29" s="96">
        <v>1413336</v>
      </c>
      <c r="X29" s="96">
        <v>1385060</v>
      </c>
      <c r="Y29" s="207">
        <v>1379873</v>
      </c>
      <c r="Z29" s="207">
        <v>1364268</v>
      </c>
    </row>
    <row r="30" spans="1:26" ht="12.75" customHeight="1">
      <c r="A30" s="209" t="s">
        <v>71</v>
      </c>
      <c r="B30" s="22">
        <v>14620</v>
      </c>
      <c r="C30" s="22">
        <v>14620</v>
      </c>
      <c r="D30" s="22">
        <v>16500</v>
      </c>
      <c r="E30" s="22">
        <v>16180</v>
      </c>
      <c r="F30" s="22">
        <v>16180</v>
      </c>
      <c r="G30" s="22">
        <v>15775</v>
      </c>
      <c r="H30" s="22">
        <v>15400</v>
      </c>
      <c r="I30" s="22">
        <v>11047</v>
      </c>
      <c r="J30" s="22">
        <v>9767</v>
      </c>
      <c r="K30" s="22">
        <v>9606</v>
      </c>
      <c r="L30" s="22">
        <v>9184</v>
      </c>
      <c r="M30" s="22">
        <v>9842</v>
      </c>
      <c r="N30" s="15">
        <v>11428</v>
      </c>
      <c r="O30" s="136">
        <v>12268</v>
      </c>
      <c r="P30" s="15">
        <v>12268</v>
      </c>
      <c r="Q30" s="136">
        <v>10442</v>
      </c>
      <c r="R30" s="15">
        <v>10442</v>
      </c>
      <c r="S30" s="136">
        <v>10442</v>
      </c>
      <c r="T30" s="15">
        <v>10442</v>
      </c>
      <c r="U30" s="139">
        <v>10536</v>
      </c>
      <c r="V30" s="96">
        <v>10536</v>
      </c>
      <c r="W30" s="96">
        <v>9830</v>
      </c>
      <c r="X30" s="96">
        <v>9190</v>
      </c>
      <c r="Y30" s="207">
        <v>7790</v>
      </c>
      <c r="Z30" s="207">
        <v>7710</v>
      </c>
    </row>
    <row r="31" spans="1:26" ht="12.75" customHeight="1">
      <c r="A31" s="209" t="s">
        <v>72</v>
      </c>
      <c r="B31" s="22">
        <v>1616905</v>
      </c>
      <c r="C31" s="22">
        <v>1959558</v>
      </c>
      <c r="D31" s="22">
        <v>1812613</v>
      </c>
      <c r="E31" s="22">
        <v>1970999</v>
      </c>
      <c r="F31" s="22">
        <v>2870920</v>
      </c>
      <c r="G31" s="22">
        <v>4072920</v>
      </c>
      <c r="H31" s="22">
        <v>4452856</v>
      </c>
      <c r="I31" s="22">
        <v>4345439</v>
      </c>
      <c r="J31" s="22">
        <v>4245630</v>
      </c>
      <c r="K31" s="22">
        <v>3966330</v>
      </c>
      <c r="L31" s="22">
        <v>3700674</v>
      </c>
      <c r="M31" s="22">
        <v>3847096</v>
      </c>
      <c r="N31" s="15">
        <v>3732390</v>
      </c>
      <c r="O31" s="136">
        <v>3438029</v>
      </c>
      <c r="P31" s="15">
        <v>2348190</v>
      </c>
      <c r="Q31" s="136">
        <v>1124320</v>
      </c>
      <c r="R31" s="15">
        <v>715441</v>
      </c>
      <c r="S31" s="136">
        <v>881252</v>
      </c>
      <c r="T31" s="15">
        <v>934970</v>
      </c>
      <c r="U31" s="139">
        <v>872234</v>
      </c>
      <c r="V31" s="96">
        <v>741895</v>
      </c>
      <c r="W31" s="96">
        <v>626136</v>
      </c>
      <c r="X31" s="96">
        <v>587041</v>
      </c>
      <c r="Y31" s="207">
        <v>514927</v>
      </c>
      <c r="Z31" s="207">
        <v>510932</v>
      </c>
    </row>
    <row r="32" spans="1:26" ht="12.75" customHeight="1">
      <c r="A32" s="209" t="s">
        <v>73</v>
      </c>
      <c r="B32" s="22">
        <v>0</v>
      </c>
      <c r="C32" s="22">
        <v>0</v>
      </c>
      <c r="D32" s="22">
        <v>0</v>
      </c>
      <c r="E32" s="22">
        <v>0</v>
      </c>
      <c r="F32" s="22">
        <v>0</v>
      </c>
      <c r="G32" s="22">
        <v>0</v>
      </c>
      <c r="H32" s="22">
        <v>0</v>
      </c>
      <c r="I32" s="22">
        <v>0</v>
      </c>
      <c r="J32" s="22">
        <v>0</v>
      </c>
      <c r="K32" s="22">
        <v>0</v>
      </c>
      <c r="L32" s="22">
        <v>0</v>
      </c>
      <c r="M32" s="22">
        <v>0</v>
      </c>
      <c r="N32" s="15">
        <v>0</v>
      </c>
      <c r="O32" s="136">
        <v>0</v>
      </c>
      <c r="P32" s="15">
        <v>0</v>
      </c>
      <c r="Q32" s="136">
        <v>0</v>
      </c>
      <c r="R32" s="15">
        <v>0</v>
      </c>
      <c r="S32" s="136">
        <v>0</v>
      </c>
      <c r="T32" s="15">
        <v>0</v>
      </c>
      <c r="U32" s="139">
        <v>0</v>
      </c>
      <c r="V32" s="96">
        <v>0</v>
      </c>
      <c r="W32" s="96">
        <v>0</v>
      </c>
      <c r="X32" s="96">
        <v>0</v>
      </c>
      <c r="Y32" s="207">
        <v>0</v>
      </c>
      <c r="Z32" s="207">
        <v>0</v>
      </c>
    </row>
    <row r="33" spans="1:26" ht="12.75" customHeight="1">
      <c r="A33" s="209" t="s">
        <v>74</v>
      </c>
      <c r="B33" s="22">
        <v>0</v>
      </c>
      <c r="C33" s="22">
        <v>0</v>
      </c>
      <c r="D33" s="22">
        <v>0</v>
      </c>
      <c r="E33" s="22">
        <v>0</v>
      </c>
      <c r="F33" s="22">
        <v>0</v>
      </c>
      <c r="G33" s="22">
        <v>0</v>
      </c>
      <c r="H33" s="22">
        <v>0</v>
      </c>
      <c r="I33" s="22">
        <v>0</v>
      </c>
      <c r="J33" s="22">
        <v>0</v>
      </c>
      <c r="K33" s="22">
        <v>0</v>
      </c>
      <c r="L33" s="22">
        <v>0</v>
      </c>
      <c r="M33" s="22">
        <v>0</v>
      </c>
      <c r="N33" s="15">
        <v>0</v>
      </c>
      <c r="O33" s="136">
        <v>0</v>
      </c>
      <c r="P33" s="15">
        <v>0</v>
      </c>
      <c r="Q33" s="136">
        <v>0</v>
      </c>
      <c r="R33" s="15">
        <v>0</v>
      </c>
      <c r="S33" s="136">
        <v>0</v>
      </c>
      <c r="T33" s="15">
        <v>0</v>
      </c>
      <c r="U33" s="139">
        <v>0</v>
      </c>
      <c r="V33" s="96">
        <v>0</v>
      </c>
      <c r="W33" s="96">
        <v>0</v>
      </c>
      <c r="X33" s="96">
        <v>0</v>
      </c>
      <c r="Y33" s="207">
        <v>0</v>
      </c>
      <c r="Z33" s="207">
        <v>0</v>
      </c>
    </row>
    <row r="34" spans="1:26" ht="12.75" customHeight="1">
      <c r="A34" s="209" t="s">
        <v>75</v>
      </c>
      <c r="B34" s="22">
        <v>5178780</v>
      </c>
      <c r="C34" s="22">
        <v>5352622</v>
      </c>
      <c r="D34" s="22">
        <v>5441387</v>
      </c>
      <c r="E34" s="22">
        <v>4825779</v>
      </c>
      <c r="F34" s="22">
        <v>4740549</v>
      </c>
      <c r="G34" s="22">
        <v>5409247</v>
      </c>
      <c r="H34" s="22">
        <v>4759364</v>
      </c>
      <c r="I34" s="22">
        <v>5432045</v>
      </c>
      <c r="J34" s="22">
        <v>5468058</v>
      </c>
      <c r="K34" s="22">
        <v>5325882</v>
      </c>
      <c r="L34" s="22">
        <v>5156577</v>
      </c>
      <c r="M34" s="22">
        <v>5027750</v>
      </c>
      <c r="N34" s="15">
        <v>4819205</v>
      </c>
      <c r="O34" s="136">
        <v>4715978</v>
      </c>
      <c r="P34" s="15">
        <v>4651975</v>
      </c>
      <c r="Q34" s="136">
        <v>4478959</v>
      </c>
      <c r="R34" s="15">
        <v>4358891</v>
      </c>
      <c r="S34" s="136">
        <v>4291920</v>
      </c>
      <c r="T34" s="15">
        <v>4235344</v>
      </c>
      <c r="U34" s="139">
        <v>4263470</v>
      </c>
      <c r="V34" s="96">
        <v>4309479</v>
      </c>
      <c r="W34" s="96">
        <v>4262210</v>
      </c>
      <c r="X34" s="96">
        <v>4185578</v>
      </c>
      <c r="Y34" s="207">
        <v>4149122</v>
      </c>
      <c r="Z34" s="207">
        <v>4114557</v>
      </c>
    </row>
    <row r="35" spans="1:26" ht="12.75" customHeight="1">
      <c r="A35" s="209" t="s">
        <v>76</v>
      </c>
      <c r="B35" s="22">
        <v>544</v>
      </c>
      <c r="C35" s="22">
        <v>544</v>
      </c>
      <c r="D35" s="22">
        <v>1183</v>
      </c>
      <c r="E35" s="22">
        <v>1183</v>
      </c>
      <c r="F35" s="22">
        <v>1183</v>
      </c>
      <c r="G35" s="22">
        <v>1182</v>
      </c>
      <c r="H35" s="22">
        <v>1183</v>
      </c>
      <c r="I35" s="22">
        <v>1183</v>
      </c>
      <c r="J35" s="22">
        <v>1183</v>
      </c>
      <c r="K35" s="22">
        <v>1183</v>
      </c>
      <c r="L35" s="22">
        <v>1182</v>
      </c>
      <c r="M35" s="22">
        <v>1183</v>
      </c>
      <c r="N35" s="15">
        <v>1183</v>
      </c>
      <c r="O35" s="136">
        <v>1183</v>
      </c>
      <c r="P35" s="15">
        <v>1183</v>
      </c>
      <c r="Q35" s="136">
        <v>1183</v>
      </c>
      <c r="R35" s="15">
        <v>1183</v>
      </c>
      <c r="S35" s="136">
        <v>1183</v>
      </c>
      <c r="T35" s="15">
        <v>1182</v>
      </c>
      <c r="U35" s="139">
        <v>1182</v>
      </c>
      <c r="V35" s="96">
        <v>1010</v>
      </c>
      <c r="W35" s="96">
        <v>1010</v>
      </c>
      <c r="X35" s="96">
        <v>1010</v>
      </c>
      <c r="Y35" s="207">
        <v>1010</v>
      </c>
      <c r="Z35" s="207">
        <v>1010</v>
      </c>
    </row>
    <row r="36" spans="1:26" ht="12.75" customHeight="1">
      <c r="A36" s="209" t="s">
        <v>77</v>
      </c>
      <c r="B36" s="22">
        <v>0</v>
      </c>
      <c r="C36" s="22">
        <v>0</v>
      </c>
      <c r="D36" s="22">
        <v>0</v>
      </c>
      <c r="E36" s="22">
        <v>0</v>
      </c>
      <c r="F36" s="22">
        <v>0</v>
      </c>
      <c r="G36" s="22">
        <v>0</v>
      </c>
      <c r="H36" s="22">
        <v>0</v>
      </c>
      <c r="I36" s="22">
        <v>0</v>
      </c>
      <c r="J36" s="22">
        <v>0</v>
      </c>
      <c r="K36" s="22">
        <v>0</v>
      </c>
      <c r="L36" s="22">
        <v>0</v>
      </c>
      <c r="M36" s="22">
        <v>0</v>
      </c>
      <c r="N36" s="15">
        <v>0</v>
      </c>
      <c r="O36" s="136">
        <v>0</v>
      </c>
      <c r="P36" s="15">
        <v>0</v>
      </c>
      <c r="Q36" s="136">
        <v>0</v>
      </c>
      <c r="R36" s="15">
        <v>0</v>
      </c>
      <c r="S36" s="136">
        <v>0</v>
      </c>
      <c r="T36" s="15">
        <v>0</v>
      </c>
      <c r="U36" s="139">
        <v>0</v>
      </c>
      <c r="V36" s="96">
        <v>0</v>
      </c>
      <c r="W36" s="96">
        <v>0</v>
      </c>
      <c r="X36" s="96">
        <v>0</v>
      </c>
      <c r="Y36" s="207">
        <v>0</v>
      </c>
      <c r="Z36" s="207">
        <v>0</v>
      </c>
    </row>
    <row r="37" spans="1:26" ht="12.75" customHeight="1">
      <c r="A37" s="209" t="s">
        <v>78</v>
      </c>
      <c r="B37" s="22">
        <v>764715</v>
      </c>
      <c r="C37" s="22">
        <v>802108</v>
      </c>
      <c r="D37" s="22">
        <v>765267</v>
      </c>
      <c r="E37" s="22">
        <v>751442</v>
      </c>
      <c r="F37" s="22">
        <v>874434</v>
      </c>
      <c r="G37" s="22">
        <v>915190</v>
      </c>
      <c r="H37" s="22">
        <v>799816</v>
      </c>
      <c r="I37" s="22">
        <v>830605</v>
      </c>
      <c r="J37" s="22">
        <v>962998</v>
      </c>
      <c r="K37" s="22">
        <v>958951</v>
      </c>
      <c r="L37" s="22">
        <v>1025002</v>
      </c>
      <c r="M37" s="22">
        <v>1028533</v>
      </c>
      <c r="N37" s="15">
        <v>1024007</v>
      </c>
      <c r="O37" s="136">
        <v>1031121</v>
      </c>
      <c r="P37" s="15">
        <v>1003707</v>
      </c>
      <c r="Q37" s="136">
        <v>884975</v>
      </c>
      <c r="R37" s="15">
        <v>844703</v>
      </c>
      <c r="S37" s="136">
        <v>829048</v>
      </c>
      <c r="T37" s="15">
        <v>828150</v>
      </c>
      <c r="U37" s="139">
        <v>780886</v>
      </c>
      <c r="V37" s="96">
        <v>746669</v>
      </c>
      <c r="W37" s="96">
        <v>653180</v>
      </c>
      <c r="X37" s="96">
        <v>652639</v>
      </c>
      <c r="Y37" s="207">
        <v>647887</v>
      </c>
      <c r="Z37" s="207">
        <v>647958</v>
      </c>
    </row>
    <row r="38" spans="1:26" ht="12.75" customHeight="1">
      <c r="A38" s="209" t="s">
        <v>79</v>
      </c>
      <c r="B38" s="22">
        <v>40910</v>
      </c>
      <c r="C38" s="22">
        <v>41242</v>
      </c>
      <c r="D38" s="22">
        <v>41596</v>
      </c>
      <c r="E38" s="22">
        <v>47567</v>
      </c>
      <c r="F38" s="22">
        <v>45206</v>
      </c>
      <c r="G38" s="22">
        <v>46709</v>
      </c>
      <c r="H38" s="22">
        <v>43768</v>
      </c>
      <c r="I38" s="22">
        <v>47323</v>
      </c>
      <c r="J38" s="22">
        <v>47721</v>
      </c>
      <c r="K38" s="22">
        <v>55902</v>
      </c>
      <c r="L38" s="22">
        <v>54137</v>
      </c>
      <c r="M38" s="22">
        <v>57343</v>
      </c>
      <c r="N38" s="15">
        <v>57886</v>
      </c>
      <c r="O38" s="136">
        <v>55775</v>
      </c>
      <c r="P38" s="15">
        <v>55979</v>
      </c>
      <c r="Q38" s="136">
        <v>55847</v>
      </c>
      <c r="R38" s="15">
        <v>44476</v>
      </c>
      <c r="S38" s="136">
        <v>44983</v>
      </c>
      <c r="T38" s="15">
        <v>46058</v>
      </c>
      <c r="U38" s="139">
        <v>37948</v>
      </c>
      <c r="V38" s="96">
        <v>37020</v>
      </c>
      <c r="W38" s="96">
        <v>37177</v>
      </c>
      <c r="X38" s="96">
        <v>37729</v>
      </c>
      <c r="Y38" s="207">
        <v>37848</v>
      </c>
      <c r="Z38" s="207">
        <v>38113</v>
      </c>
    </row>
    <row r="39" spans="1:26" ht="12.75" customHeight="1">
      <c r="A39" s="209" t="s">
        <v>80</v>
      </c>
      <c r="B39" s="22">
        <v>251556</v>
      </c>
      <c r="C39" s="22">
        <v>256706</v>
      </c>
      <c r="D39" s="22">
        <v>266390</v>
      </c>
      <c r="E39" s="22">
        <v>241236</v>
      </c>
      <c r="F39" s="22">
        <v>226575</v>
      </c>
      <c r="G39" s="22">
        <v>272815</v>
      </c>
      <c r="H39" s="22">
        <v>296443</v>
      </c>
      <c r="I39" s="22">
        <v>328085</v>
      </c>
      <c r="J39" s="22">
        <v>350548</v>
      </c>
      <c r="K39" s="22">
        <v>334900</v>
      </c>
      <c r="L39" s="22">
        <v>329258</v>
      </c>
      <c r="M39" s="22">
        <v>330461</v>
      </c>
      <c r="N39" s="15">
        <v>321757</v>
      </c>
      <c r="O39" s="136">
        <v>301977</v>
      </c>
      <c r="P39" s="15">
        <v>286488</v>
      </c>
      <c r="Q39" s="136">
        <v>250316</v>
      </c>
      <c r="R39" s="15">
        <v>201172</v>
      </c>
      <c r="S39" s="136">
        <v>200216</v>
      </c>
      <c r="T39" s="15">
        <v>173693</v>
      </c>
      <c r="U39" s="139">
        <v>174935</v>
      </c>
      <c r="V39" s="96">
        <v>171646</v>
      </c>
      <c r="W39" s="96">
        <v>166436</v>
      </c>
      <c r="X39" s="96">
        <v>162402</v>
      </c>
      <c r="Y39" s="207">
        <v>159017</v>
      </c>
      <c r="Z39" s="207">
        <v>157942</v>
      </c>
    </row>
    <row r="40" spans="1:26" ht="12.75" customHeight="1">
      <c r="A40" s="209" t="s">
        <v>81</v>
      </c>
      <c r="B40" s="22">
        <v>40189</v>
      </c>
      <c r="C40" s="22">
        <v>43483</v>
      </c>
      <c r="D40" s="22">
        <v>43281</v>
      </c>
      <c r="E40" s="22">
        <v>37890</v>
      </c>
      <c r="F40" s="22">
        <v>37730</v>
      </c>
      <c r="G40" s="22">
        <v>276873</v>
      </c>
      <c r="H40" s="22">
        <v>303021</v>
      </c>
      <c r="I40" s="22">
        <v>289093</v>
      </c>
      <c r="J40" s="22">
        <v>278693</v>
      </c>
      <c r="K40" s="22">
        <v>269645</v>
      </c>
      <c r="L40" s="22">
        <v>260688</v>
      </c>
      <c r="M40" s="22">
        <v>242906</v>
      </c>
      <c r="N40" s="15">
        <v>188391</v>
      </c>
      <c r="O40" s="136">
        <v>187197</v>
      </c>
      <c r="P40" s="15">
        <v>187197</v>
      </c>
      <c r="Q40" s="136">
        <v>187197</v>
      </c>
      <c r="R40" s="15">
        <v>187117</v>
      </c>
      <c r="S40" s="136">
        <v>172759</v>
      </c>
      <c r="T40" s="15">
        <v>172760</v>
      </c>
      <c r="U40" s="139">
        <v>172760</v>
      </c>
      <c r="V40" s="96">
        <v>172760</v>
      </c>
      <c r="W40" s="96">
        <v>172760</v>
      </c>
      <c r="X40" s="96">
        <v>172760</v>
      </c>
      <c r="Y40" s="207">
        <v>172760</v>
      </c>
      <c r="Z40" s="207">
        <v>63973</v>
      </c>
    </row>
    <row r="41" spans="1:26" ht="12.75" customHeight="1">
      <c r="A41" s="209" t="s">
        <v>82</v>
      </c>
      <c r="B41" s="22">
        <v>7056</v>
      </c>
      <c r="C41" s="22">
        <v>7699</v>
      </c>
      <c r="D41" s="22">
        <v>7699</v>
      </c>
      <c r="E41" s="22">
        <v>7699</v>
      </c>
      <c r="F41" s="22">
        <v>6938</v>
      </c>
      <c r="G41" s="22">
        <v>7039</v>
      </c>
      <c r="H41" s="22">
        <v>6944</v>
      </c>
      <c r="I41" s="22">
        <v>6474</v>
      </c>
      <c r="J41" s="22">
        <v>4827</v>
      </c>
      <c r="K41" s="22">
        <v>4727</v>
      </c>
      <c r="L41" s="22">
        <v>4718</v>
      </c>
      <c r="M41" s="22">
        <v>4758</v>
      </c>
      <c r="N41" s="15">
        <v>4761</v>
      </c>
      <c r="O41" s="136">
        <v>4761</v>
      </c>
      <c r="P41" s="15">
        <v>9951</v>
      </c>
      <c r="Q41" s="136">
        <v>9954</v>
      </c>
      <c r="R41" s="15">
        <v>9954</v>
      </c>
      <c r="S41" s="136">
        <v>9954</v>
      </c>
      <c r="T41" s="15">
        <v>9916</v>
      </c>
      <c r="U41" s="139">
        <v>9174</v>
      </c>
      <c r="V41" s="96">
        <v>9174</v>
      </c>
      <c r="W41" s="96">
        <v>9164</v>
      </c>
      <c r="X41" s="96">
        <v>9164</v>
      </c>
      <c r="Y41" s="207">
        <v>9164</v>
      </c>
      <c r="Z41" s="207">
        <v>4477</v>
      </c>
    </row>
    <row r="42" spans="1:26" ht="12.75" customHeight="1">
      <c r="A42" s="209" t="s">
        <v>83</v>
      </c>
      <c r="B42" s="22">
        <v>0</v>
      </c>
      <c r="C42" s="22">
        <v>0</v>
      </c>
      <c r="D42" s="22">
        <v>0</v>
      </c>
      <c r="E42" s="22">
        <v>0</v>
      </c>
      <c r="F42" s="22">
        <v>0</v>
      </c>
      <c r="G42" s="22">
        <v>0</v>
      </c>
      <c r="H42" s="22">
        <v>0</v>
      </c>
      <c r="I42" s="22">
        <v>0</v>
      </c>
      <c r="J42" s="22">
        <v>0</v>
      </c>
      <c r="K42" s="22">
        <v>0</v>
      </c>
      <c r="L42" s="22">
        <v>0</v>
      </c>
      <c r="M42" s="22">
        <v>0</v>
      </c>
      <c r="N42" s="15">
        <v>0</v>
      </c>
      <c r="O42" s="136">
        <v>0</v>
      </c>
      <c r="P42" s="15">
        <v>0</v>
      </c>
      <c r="Q42" s="136">
        <v>0</v>
      </c>
      <c r="R42" s="15">
        <v>0</v>
      </c>
      <c r="S42" s="136">
        <v>0</v>
      </c>
      <c r="T42" s="15">
        <v>0</v>
      </c>
      <c r="U42" s="139">
        <v>0</v>
      </c>
      <c r="V42" s="96">
        <v>0</v>
      </c>
      <c r="W42" s="96">
        <v>0</v>
      </c>
      <c r="X42" s="96">
        <v>0</v>
      </c>
      <c r="Y42" s="207">
        <v>0</v>
      </c>
      <c r="Z42" s="207">
        <v>0</v>
      </c>
    </row>
    <row r="43" spans="1:26" ht="12.75" customHeight="1">
      <c r="A43" s="209" t="s">
        <v>84</v>
      </c>
      <c r="B43" s="22">
        <v>0</v>
      </c>
      <c r="C43" s="22">
        <v>0</v>
      </c>
      <c r="D43" s="22">
        <v>0</v>
      </c>
      <c r="E43" s="22">
        <v>0</v>
      </c>
      <c r="F43" s="22">
        <v>0</v>
      </c>
      <c r="G43" s="22">
        <v>0</v>
      </c>
      <c r="H43" s="22">
        <v>0</v>
      </c>
      <c r="I43" s="22">
        <v>0</v>
      </c>
      <c r="J43" s="22">
        <v>0</v>
      </c>
      <c r="K43" s="22">
        <v>0</v>
      </c>
      <c r="L43" s="22">
        <v>0</v>
      </c>
      <c r="M43" s="22">
        <v>0</v>
      </c>
      <c r="N43" s="15">
        <v>0</v>
      </c>
      <c r="O43" s="136">
        <v>0</v>
      </c>
      <c r="P43" s="15">
        <v>0</v>
      </c>
      <c r="Q43" s="136">
        <v>0</v>
      </c>
      <c r="R43" s="15">
        <v>0</v>
      </c>
      <c r="S43" s="136">
        <v>0</v>
      </c>
      <c r="T43" s="15">
        <v>0</v>
      </c>
      <c r="U43" s="139">
        <v>0</v>
      </c>
      <c r="V43" s="96">
        <v>0</v>
      </c>
      <c r="W43" s="96">
        <v>0</v>
      </c>
      <c r="X43" s="96">
        <v>0</v>
      </c>
      <c r="Y43" s="207">
        <v>0</v>
      </c>
      <c r="Z43" s="207">
        <v>0</v>
      </c>
    </row>
    <row r="44" spans="1:26" ht="12.75" customHeight="1">
      <c r="A44" s="209" t="s">
        <v>85</v>
      </c>
      <c r="B44" s="22">
        <v>250258</v>
      </c>
      <c r="C44" s="22">
        <v>249362</v>
      </c>
      <c r="D44" s="22">
        <v>238924</v>
      </c>
      <c r="E44" s="22">
        <v>104697</v>
      </c>
      <c r="F44" s="22">
        <v>128769</v>
      </c>
      <c r="G44" s="22">
        <v>141696</v>
      </c>
      <c r="H44" s="22">
        <v>134284</v>
      </c>
      <c r="I44" s="22">
        <v>135483</v>
      </c>
      <c r="J44" s="22">
        <v>150086</v>
      </c>
      <c r="K44" s="22">
        <v>129428</v>
      </c>
      <c r="L44" s="22">
        <v>121009</v>
      </c>
      <c r="M44" s="22">
        <v>157539</v>
      </c>
      <c r="N44" s="15">
        <v>162902</v>
      </c>
      <c r="O44" s="136">
        <v>192992</v>
      </c>
      <c r="P44" s="15">
        <v>186629</v>
      </c>
      <c r="Q44" s="136">
        <v>167501</v>
      </c>
      <c r="R44" s="15">
        <v>162965</v>
      </c>
      <c r="S44" s="136">
        <v>161780</v>
      </c>
      <c r="T44" s="15">
        <v>152152</v>
      </c>
      <c r="U44" s="139">
        <v>150432</v>
      </c>
      <c r="V44" s="96">
        <v>137978</v>
      </c>
      <c r="W44" s="96">
        <v>119384</v>
      </c>
      <c r="X44" s="96">
        <v>74202</v>
      </c>
      <c r="Y44" s="207">
        <v>74122</v>
      </c>
      <c r="Z44" s="207">
        <v>41930</v>
      </c>
    </row>
    <row r="45" spans="1:26" ht="12.75" customHeight="1">
      <c r="A45" s="209" t="s">
        <v>86</v>
      </c>
      <c r="B45" s="22">
        <v>33747</v>
      </c>
      <c r="C45" s="22">
        <v>2296</v>
      </c>
      <c r="D45" s="22">
        <v>2296</v>
      </c>
      <c r="E45" s="22">
        <v>2296</v>
      </c>
      <c r="F45" s="22">
        <v>2296</v>
      </c>
      <c r="G45" s="22">
        <v>2296</v>
      </c>
      <c r="H45" s="22">
        <v>2296</v>
      </c>
      <c r="I45" s="22">
        <v>736</v>
      </c>
      <c r="J45" s="22">
        <v>736</v>
      </c>
      <c r="K45" s="22">
        <v>736</v>
      </c>
      <c r="L45" s="22">
        <v>736</v>
      </c>
      <c r="M45" s="22">
        <v>736</v>
      </c>
      <c r="N45" s="15">
        <v>736</v>
      </c>
      <c r="O45" s="136">
        <v>736</v>
      </c>
      <c r="P45" s="15">
        <v>736</v>
      </c>
      <c r="Q45" s="136">
        <v>736</v>
      </c>
      <c r="R45" s="15">
        <v>736</v>
      </c>
      <c r="S45" s="136">
        <v>736</v>
      </c>
      <c r="T45" s="15">
        <v>736</v>
      </c>
      <c r="U45" s="139">
        <v>736</v>
      </c>
      <c r="V45" s="96">
        <v>736</v>
      </c>
      <c r="W45" s="96">
        <v>736</v>
      </c>
      <c r="X45" s="96">
        <v>736</v>
      </c>
      <c r="Y45" s="207">
        <v>736</v>
      </c>
      <c r="Z45" s="207">
        <v>736</v>
      </c>
    </row>
    <row r="46" spans="1:26" ht="12.75" customHeight="1">
      <c r="A46" s="209" t="s">
        <v>87</v>
      </c>
      <c r="B46" s="22">
        <v>388325</v>
      </c>
      <c r="C46" s="22">
        <v>419209</v>
      </c>
      <c r="D46" s="22">
        <v>467141</v>
      </c>
      <c r="E46" s="22">
        <v>447723</v>
      </c>
      <c r="F46" s="22">
        <v>443998</v>
      </c>
      <c r="G46" s="22">
        <v>448714</v>
      </c>
      <c r="H46" s="22">
        <v>420347</v>
      </c>
      <c r="I46" s="22">
        <v>439939</v>
      </c>
      <c r="J46" s="22">
        <v>489344</v>
      </c>
      <c r="K46" s="22">
        <v>469761</v>
      </c>
      <c r="L46" s="22">
        <v>456565</v>
      </c>
      <c r="M46" s="22">
        <v>377454</v>
      </c>
      <c r="N46" s="15">
        <v>415181</v>
      </c>
      <c r="O46" s="136">
        <v>429232</v>
      </c>
      <c r="P46" s="15">
        <v>416895</v>
      </c>
      <c r="Q46" s="136">
        <v>402491</v>
      </c>
      <c r="R46" s="15">
        <v>374571</v>
      </c>
      <c r="S46" s="136">
        <v>346545</v>
      </c>
      <c r="T46" s="15">
        <v>318788</v>
      </c>
      <c r="U46" s="139">
        <v>311601</v>
      </c>
      <c r="V46" s="96">
        <v>306632</v>
      </c>
      <c r="W46" s="96">
        <v>290932</v>
      </c>
      <c r="X46" s="96">
        <v>277033</v>
      </c>
      <c r="Y46" s="207">
        <v>278323</v>
      </c>
      <c r="Z46" s="207">
        <v>273177</v>
      </c>
    </row>
    <row r="47" spans="1:26" ht="12.75" customHeight="1">
      <c r="A47" s="209" t="s">
        <v>88</v>
      </c>
      <c r="B47" s="22">
        <v>3420577</v>
      </c>
      <c r="C47" s="22">
        <v>3734868</v>
      </c>
      <c r="D47" s="22">
        <v>3818544</v>
      </c>
      <c r="E47" s="22">
        <v>3424273</v>
      </c>
      <c r="F47" s="22">
        <v>4125544</v>
      </c>
      <c r="G47" s="22">
        <v>4646688</v>
      </c>
      <c r="H47" s="22">
        <v>4681529</v>
      </c>
      <c r="I47" s="22">
        <v>4988903</v>
      </c>
      <c r="J47" s="22">
        <v>4995479</v>
      </c>
      <c r="K47" s="22">
        <v>4855833</v>
      </c>
      <c r="L47" s="22">
        <v>4448995</v>
      </c>
      <c r="M47" s="22">
        <v>4213384</v>
      </c>
      <c r="N47" s="15">
        <v>3821792</v>
      </c>
      <c r="O47" s="136">
        <v>3524221</v>
      </c>
      <c r="P47" s="15">
        <v>3411493</v>
      </c>
      <c r="Q47" s="136">
        <v>2918912</v>
      </c>
      <c r="R47" s="15">
        <v>2472464</v>
      </c>
      <c r="S47" s="136">
        <v>2592448</v>
      </c>
      <c r="T47" s="15">
        <v>2975608</v>
      </c>
      <c r="U47" s="139">
        <v>2880985</v>
      </c>
      <c r="V47" s="96">
        <v>2498890</v>
      </c>
      <c r="W47" s="96">
        <v>2357842</v>
      </c>
      <c r="X47" s="96">
        <v>2338188</v>
      </c>
      <c r="Y47" s="207">
        <v>2192041</v>
      </c>
      <c r="Z47" s="207">
        <v>2014003</v>
      </c>
    </row>
    <row r="48" spans="1:26" s="20" customFormat="1" ht="12.75" customHeight="1">
      <c r="A48" s="209" t="s">
        <v>89</v>
      </c>
      <c r="B48" s="22">
        <v>0</v>
      </c>
      <c r="C48" s="22">
        <v>0</v>
      </c>
      <c r="D48" s="22">
        <v>0</v>
      </c>
      <c r="E48" s="22">
        <v>0</v>
      </c>
      <c r="F48" s="22">
        <v>0</v>
      </c>
      <c r="G48" s="22">
        <v>0</v>
      </c>
      <c r="H48" s="22">
        <v>0</v>
      </c>
      <c r="I48" s="22">
        <v>0</v>
      </c>
      <c r="J48" s="22">
        <v>0</v>
      </c>
      <c r="K48" s="22">
        <v>0</v>
      </c>
      <c r="L48" s="22">
        <v>0</v>
      </c>
      <c r="M48" s="22">
        <v>0</v>
      </c>
      <c r="N48" s="15">
        <v>0</v>
      </c>
      <c r="O48" s="136">
        <v>0</v>
      </c>
      <c r="P48" s="15">
        <v>0</v>
      </c>
      <c r="Q48" s="136">
        <v>0</v>
      </c>
      <c r="R48" s="15">
        <v>0</v>
      </c>
      <c r="S48" s="136">
        <v>0</v>
      </c>
      <c r="T48" s="15">
        <v>0</v>
      </c>
      <c r="U48" s="139">
        <v>0</v>
      </c>
      <c r="V48" s="96">
        <v>0</v>
      </c>
      <c r="W48" s="96">
        <v>0</v>
      </c>
      <c r="X48" s="96">
        <v>0</v>
      </c>
      <c r="Y48" s="207">
        <v>0</v>
      </c>
      <c r="Z48" s="207">
        <v>0</v>
      </c>
    </row>
    <row r="49" spans="1:26" s="20" customFormat="1" ht="12.75" customHeight="1">
      <c r="A49" s="209" t="s">
        <v>90</v>
      </c>
      <c r="B49" s="22">
        <v>24193</v>
      </c>
      <c r="C49" s="22">
        <v>24833</v>
      </c>
      <c r="D49" s="22">
        <v>24633</v>
      </c>
      <c r="E49" s="22">
        <v>24585</v>
      </c>
      <c r="F49" s="22">
        <v>24585</v>
      </c>
      <c r="G49" s="22">
        <v>24987</v>
      </c>
      <c r="H49" s="22">
        <v>21840</v>
      </c>
      <c r="I49" s="22">
        <v>35721</v>
      </c>
      <c r="J49" s="22">
        <v>32401</v>
      </c>
      <c r="K49" s="22">
        <v>30717</v>
      </c>
      <c r="L49" s="22">
        <v>30187</v>
      </c>
      <c r="M49" s="22">
        <v>30711</v>
      </c>
      <c r="N49" s="15">
        <v>28547</v>
      </c>
      <c r="O49" s="136">
        <v>27509</v>
      </c>
      <c r="P49" s="15">
        <v>27509</v>
      </c>
      <c r="Q49" s="136">
        <v>27509</v>
      </c>
      <c r="R49" s="15">
        <v>17766</v>
      </c>
      <c r="S49" s="136">
        <v>21984</v>
      </c>
      <c r="T49" s="15">
        <v>16929</v>
      </c>
      <c r="U49" s="139">
        <v>16929</v>
      </c>
      <c r="V49" s="96">
        <v>16929</v>
      </c>
      <c r="W49" s="96">
        <v>16929</v>
      </c>
      <c r="X49" s="96">
        <v>16929</v>
      </c>
      <c r="Y49" s="207">
        <v>16929</v>
      </c>
      <c r="Z49" s="207">
        <v>16929</v>
      </c>
    </row>
    <row r="50" spans="1:26" s="23" customFormat="1" ht="12.75" customHeight="1">
      <c r="A50" s="209" t="s">
        <v>91</v>
      </c>
      <c r="B50" s="22">
        <v>91011</v>
      </c>
      <c r="C50" s="22">
        <v>102555</v>
      </c>
      <c r="D50" s="22">
        <v>312743</v>
      </c>
      <c r="E50" s="22">
        <v>493050</v>
      </c>
      <c r="F50" s="22">
        <v>532747</v>
      </c>
      <c r="G50" s="22">
        <v>633390</v>
      </c>
      <c r="H50" s="22">
        <v>650665</v>
      </c>
      <c r="I50" s="22">
        <v>579163</v>
      </c>
      <c r="J50" s="22">
        <v>483693</v>
      </c>
      <c r="K50" s="22">
        <v>375245</v>
      </c>
      <c r="L50" s="22">
        <v>168808</v>
      </c>
      <c r="M50" s="22">
        <v>79537</v>
      </c>
      <c r="N50" s="6">
        <v>3804</v>
      </c>
      <c r="O50" s="136">
        <v>0</v>
      </c>
      <c r="P50" s="15">
        <v>0</v>
      </c>
      <c r="Q50" s="136">
        <v>0</v>
      </c>
      <c r="R50" s="15">
        <v>0</v>
      </c>
      <c r="S50" s="136">
        <v>0</v>
      </c>
      <c r="T50" s="15">
        <v>0</v>
      </c>
      <c r="U50" s="139">
        <v>0</v>
      </c>
      <c r="V50" s="96">
        <v>0</v>
      </c>
      <c r="W50" s="96">
        <v>0</v>
      </c>
      <c r="X50" s="96">
        <v>0</v>
      </c>
      <c r="Y50" s="207">
        <v>0</v>
      </c>
      <c r="Z50" s="207">
        <v>0</v>
      </c>
    </row>
    <row r="51" spans="1:26" s="20" customFormat="1" ht="12.75" customHeight="1">
      <c r="A51" s="209" t="s">
        <v>92</v>
      </c>
      <c r="B51" s="22">
        <v>169600</v>
      </c>
      <c r="C51" s="22">
        <v>173505</v>
      </c>
      <c r="D51" s="22">
        <v>180960</v>
      </c>
      <c r="E51" s="22">
        <v>190014</v>
      </c>
      <c r="F51" s="22">
        <v>130488</v>
      </c>
      <c r="G51" s="22">
        <v>149118</v>
      </c>
      <c r="H51" s="22">
        <v>136207</v>
      </c>
      <c r="I51" s="22">
        <v>142640</v>
      </c>
      <c r="J51" s="22">
        <v>141866</v>
      </c>
      <c r="K51" s="22">
        <v>140746</v>
      </c>
      <c r="L51" s="22">
        <v>115960</v>
      </c>
      <c r="M51" s="22">
        <v>124647</v>
      </c>
      <c r="N51" s="15">
        <v>119883</v>
      </c>
      <c r="O51" s="136">
        <v>119883</v>
      </c>
      <c r="P51" s="15">
        <v>113198</v>
      </c>
      <c r="Q51" s="136">
        <v>93938</v>
      </c>
      <c r="R51" s="15">
        <v>91441</v>
      </c>
      <c r="S51" s="136">
        <v>83409</v>
      </c>
      <c r="T51" s="15">
        <v>76337</v>
      </c>
      <c r="U51" s="139">
        <v>69259</v>
      </c>
      <c r="V51" s="96">
        <v>64736</v>
      </c>
      <c r="W51" s="96">
        <v>64736</v>
      </c>
      <c r="X51" s="96">
        <v>64736</v>
      </c>
      <c r="Y51" s="207">
        <v>64736</v>
      </c>
      <c r="Z51" s="207">
        <v>64736</v>
      </c>
    </row>
    <row r="52" spans="1:26" s="20" customFormat="1" ht="12.75" customHeight="1">
      <c r="A52" s="209" t="s">
        <v>93</v>
      </c>
      <c r="B52" s="22">
        <v>0</v>
      </c>
      <c r="C52" s="22">
        <v>0</v>
      </c>
      <c r="D52" s="22">
        <v>0</v>
      </c>
      <c r="E52" s="22">
        <v>0</v>
      </c>
      <c r="F52" s="22">
        <v>0</v>
      </c>
      <c r="G52" s="22">
        <v>0</v>
      </c>
      <c r="H52" s="22">
        <v>0</v>
      </c>
      <c r="I52" s="22">
        <v>0</v>
      </c>
      <c r="J52" s="22">
        <v>0</v>
      </c>
      <c r="K52" s="22">
        <v>0</v>
      </c>
      <c r="L52" s="22">
        <v>0</v>
      </c>
      <c r="M52" s="22">
        <v>0</v>
      </c>
      <c r="N52" s="15">
        <v>0</v>
      </c>
      <c r="O52" s="136">
        <v>0</v>
      </c>
      <c r="P52" s="15">
        <v>0</v>
      </c>
      <c r="Q52" s="136">
        <v>0</v>
      </c>
      <c r="R52" s="15">
        <v>0</v>
      </c>
      <c r="S52" s="136">
        <v>0</v>
      </c>
      <c r="T52" s="15">
        <v>0</v>
      </c>
      <c r="U52" s="139">
        <v>0</v>
      </c>
      <c r="V52" s="96">
        <v>0</v>
      </c>
      <c r="W52" s="96">
        <v>0</v>
      </c>
      <c r="X52" s="96">
        <v>0</v>
      </c>
      <c r="Y52" s="207">
        <v>0</v>
      </c>
      <c r="Z52" s="207">
        <v>0</v>
      </c>
    </row>
    <row r="53" spans="1:26" ht="12.75" customHeight="1">
      <c r="A53" s="210" t="s">
        <v>94</v>
      </c>
      <c r="B53" s="22">
        <v>14761867</v>
      </c>
      <c r="C53" s="22">
        <v>15359523</v>
      </c>
      <c r="D53" s="22">
        <v>15319452</v>
      </c>
      <c r="E53" s="22">
        <v>10026872</v>
      </c>
      <c r="F53" s="22">
        <v>9586782</v>
      </c>
      <c r="G53" s="22">
        <v>13963882</v>
      </c>
      <c r="H53" s="22">
        <v>12580651</v>
      </c>
      <c r="I53" s="22">
        <v>13708523</v>
      </c>
      <c r="J53" s="22">
        <v>12732957</v>
      </c>
      <c r="K53" s="22">
        <v>11657090</v>
      </c>
      <c r="L53" s="22">
        <v>11616906</v>
      </c>
      <c r="M53" s="22">
        <v>11527320</v>
      </c>
      <c r="N53" s="15">
        <v>11232643</v>
      </c>
      <c r="O53" s="136">
        <v>10608506</v>
      </c>
      <c r="P53" s="15">
        <v>10184145</v>
      </c>
      <c r="Q53" s="136">
        <v>8794158</v>
      </c>
      <c r="R53" s="15">
        <v>8349353</v>
      </c>
      <c r="S53" s="136">
        <v>8084177</v>
      </c>
      <c r="T53" s="15">
        <v>8918095</v>
      </c>
      <c r="U53" s="139">
        <v>8896853</v>
      </c>
      <c r="V53" s="96">
        <v>8073461</v>
      </c>
      <c r="W53" s="96">
        <v>7722683</v>
      </c>
      <c r="X53" s="96">
        <v>7534778</v>
      </c>
      <c r="Y53" s="207">
        <v>7065145</v>
      </c>
      <c r="Z53" s="207">
        <v>6675419</v>
      </c>
    </row>
    <row r="54" spans="1:26" ht="12.75" customHeight="1">
      <c r="A54" s="198" t="s">
        <v>95</v>
      </c>
      <c r="B54" s="68">
        <v>37990113</v>
      </c>
      <c r="C54" s="68">
        <v>40993429</v>
      </c>
      <c r="D54" s="68">
        <v>41529009</v>
      </c>
      <c r="E54" s="68">
        <v>35446444</v>
      </c>
      <c r="F54" s="68">
        <v>36452327</v>
      </c>
      <c r="G54" s="68">
        <v>45341322</v>
      </c>
      <c r="H54" s="68">
        <v>44479478</v>
      </c>
      <c r="I54" s="68">
        <v>47242495</v>
      </c>
      <c r="J54" s="68">
        <v>45364991</v>
      </c>
      <c r="K54" s="68">
        <v>41186158</v>
      </c>
      <c r="L54" s="68">
        <v>38463552</v>
      </c>
      <c r="M54" s="68">
        <v>37792212</v>
      </c>
      <c r="N54" s="140">
        <v>36092482</v>
      </c>
      <c r="O54" s="140">
        <v>34592450</v>
      </c>
      <c r="P54" s="140">
        <v>32193368.899999999</v>
      </c>
      <c r="Q54" s="140">
        <v>27207018</v>
      </c>
      <c r="R54" s="141">
        <v>25742991</v>
      </c>
      <c r="S54" s="141">
        <f t="shared" ref="S54:X54" si="0">SUM(S4:S53)</f>
        <v>25552474.84</v>
      </c>
      <c r="T54" s="141">
        <f t="shared" si="0"/>
        <v>26287326</v>
      </c>
      <c r="U54" s="141">
        <f t="shared" si="0"/>
        <v>26604169</v>
      </c>
      <c r="V54" s="141">
        <f t="shared" si="0"/>
        <v>24932645</v>
      </c>
      <c r="W54" s="141">
        <f t="shared" si="0"/>
        <v>23771097</v>
      </c>
      <c r="X54" s="141">
        <f t="shared" si="0"/>
        <v>23196348</v>
      </c>
      <c r="Y54" s="208">
        <f t="shared" ref="Y54:Z54" si="1">SUM(Y4:Y53)</f>
        <v>22218215</v>
      </c>
      <c r="Z54" s="208">
        <f t="shared" si="1"/>
        <v>21394971</v>
      </c>
    </row>
    <row r="55" spans="1:26" ht="119.25" customHeight="1">
      <c r="A55" s="214" t="s">
        <v>96</v>
      </c>
      <c r="B55" s="212"/>
      <c r="C55" s="212"/>
      <c r="D55" s="212"/>
      <c r="E55" s="212"/>
      <c r="F55" s="212"/>
      <c r="G55" s="212"/>
      <c r="H55" s="212"/>
      <c r="I55" s="212"/>
      <c r="J55" s="212"/>
      <c r="K55" s="212"/>
      <c r="L55" s="212"/>
      <c r="M55" s="212"/>
      <c r="N55" s="212"/>
      <c r="O55" s="212"/>
      <c r="P55" s="212"/>
      <c r="Q55" s="212"/>
      <c r="R55" s="213"/>
      <c r="S55" s="213"/>
      <c r="T55" s="213"/>
      <c r="U55" s="213"/>
      <c r="V55" s="213"/>
      <c r="W55" s="213"/>
      <c r="X55" s="213"/>
      <c r="Y55" s="221"/>
      <c r="Z55" s="221"/>
    </row>
    <row r="56" spans="1:26" ht="172.5" customHeight="1">
      <c r="A56" s="214" t="s">
        <v>97</v>
      </c>
      <c r="B56" s="212"/>
      <c r="C56" s="212"/>
      <c r="D56" s="212"/>
      <c r="E56" s="212"/>
      <c r="F56" s="212"/>
      <c r="G56" s="212"/>
      <c r="H56" s="212"/>
      <c r="I56" s="212"/>
      <c r="J56" s="212"/>
      <c r="K56" s="212"/>
      <c r="L56" s="212"/>
      <c r="M56" s="212"/>
      <c r="N56" s="212"/>
      <c r="O56" s="212"/>
      <c r="P56" s="212"/>
      <c r="Q56" s="212"/>
      <c r="R56" s="213"/>
      <c r="S56" s="213"/>
      <c r="T56" s="213"/>
      <c r="U56" s="213"/>
      <c r="V56" s="213"/>
      <c r="W56" s="213"/>
      <c r="X56" s="213"/>
      <c r="Y56" s="221"/>
      <c r="Z56" s="221"/>
    </row>
    <row r="57" spans="1:26" ht="64.5" customHeight="1">
      <c r="A57" s="101" t="s">
        <v>98</v>
      </c>
      <c r="B57" s="34"/>
      <c r="C57" s="34"/>
      <c r="D57" s="34"/>
      <c r="E57" s="34"/>
      <c r="F57" s="34"/>
      <c r="G57" s="34"/>
      <c r="H57" s="34"/>
      <c r="I57" s="34"/>
      <c r="P57" s="39"/>
      <c r="Y57" s="22"/>
      <c r="Z57" s="22"/>
    </row>
    <row r="58" spans="1:26" ht="90.75" customHeight="1">
      <c r="A58" s="101" t="s">
        <v>40</v>
      </c>
      <c r="B58" s="34"/>
      <c r="C58" s="34"/>
      <c r="D58" s="34"/>
      <c r="E58" s="34"/>
      <c r="F58" s="34"/>
      <c r="G58" s="34"/>
      <c r="H58" s="34"/>
      <c r="I58" s="34"/>
      <c r="J58" s="24"/>
      <c r="K58" s="24"/>
      <c r="L58" s="24"/>
      <c r="M58" s="24"/>
      <c r="N58" s="24"/>
      <c r="O58" s="24"/>
      <c r="P58" s="24"/>
      <c r="Q58" s="24"/>
      <c r="R58" s="24"/>
      <c r="S58" s="24"/>
      <c r="T58" s="24"/>
      <c r="U58" s="24"/>
      <c r="V58" s="24"/>
      <c r="W58" s="24"/>
      <c r="X58" s="24"/>
    </row>
    <row r="59" spans="1:26">
      <c r="A59" s="24"/>
      <c r="B59" s="24"/>
      <c r="C59" s="24"/>
      <c r="D59" s="24"/>
      <c r="E59" s="24"/>
      <c r="F59" s="24"/>
      <c r="G59" s="24"/>
      <c r="H59" s="24"/>
      <c r="I59" s="24"/>
      <c r="J59" s="40"/>
      <c r="K59" s="40"/>
      <c r="L59" s="40"/>
      <c r="M59" s="40"/>
      <c r="N59" s="40"/>
      <c r="O59" s="40"/>
      <c r="P59" s="40"/>
      <c r="Q59" s="40"/>
      <c r="R59" s="34"/>
      <c r="S59" s="34"/>
      <c r="T59" s="34"/>
      <c r="U59" s="34"/>
      <c r="V59" s="34"/>
      <c r="W59" s="41"/>
      <c r="X59" s="41"/>
      <c r="Y59" s="41"/>
      <c r="Z59" s="41"/>
    </row>
    <row r="60" spans="1:26">
      <c r="R60" s="34"/>
      <c r="S60" s="34"/>
      <c r="T60" s="34"/>
      <c r="U60" s="34"/>
      <c r="V60" s="34"/>
      <c r="Y60" s="22"/>
      <c r="Z60" s="22"/>
    </row>
    <row r="61" spans="1:26">
      <c r="R61" s="34"/>
      <c r="S61" s="34"/>
      <c r="T61" s="34"/>
      <c r="U61" s="34"/>
      <c r="V61" s="34"/>
      <c r="Y61" s="22"/>
      <c r="Z61" s="22"/>
    </row>
    <row r="62" spans="1:26">
      <c r="Y62" s="22"/>
      <c r="Z62" s="22"/>
    </row>
    <row r="63" spans="1:26">
      <c r="Y63" s="22"/>
      <c r="Z63" s="22"/>
    </row>
    <row r="64" spans="1:26" ht="12.75" customHeight="1">
      <c r="Y64" s="22"/>
      <c r="Z64" s="22"/>
    </row>
    <row r="65" spans="25:26" ht="12.75" customHeight="1">
      <c r="Y65" s="22"/>
      <c r="Z65" s="22"/>
    </row>
    <row r="66" spans="25:26" ht="12.75" customHeight="1">
      <c r="Y66" s="22"/>
      <c r="Z66" s="22"/>
    </row>
    <row r="67" spans="25:26" ht="12.75" customHeight="1">
      <c r="Y67" s="22"/>
      <c r="Z67" s="22"/>
    </row>
    <row r="68" spans="25:26" ht="12.75" customHeight="1">
      <c r="Y68" s="22"/>
      <c r="Z68" s="22"/>
    </row>
    <row r="69" spans="25:26" ht="12.75" customHeight="1">
      <c r="Y69" s="22"/>
      <c r="Z69" s="22"/>
    </row>
    <row r="70" spans="25:26" ht="12.75" customHeight="1">
      <c r="Y70" s="22"/>
      <c r="Z70" s="22"/>
    </row>
    <row r="71" spans="25:26" ht="12.75" customHeight="1">
      <c r="Y71" s="22"/>
      <c r="Z71" s="22"/>
    </row>
    <row r="72" spans="25:26" ht="12.75" customHeight="1">
      <c r="Y72" s="22"/>
      <c r="Z72" s="22"/>
    </row>
    <row r="73" spans="25:26" ht="12.75" customHeight="1">
      <c r="Y73" s="22"/>
      <c r="Z73" s="22"/>
    </row>
    <row r="74" spans="25:26" ht="12.75" customHeight="1">
      <c r="Y74" s="22"/>
      <c r="Z74" s="22"/>
    </row>
    <row r="75" spans="25:26" ht="12.75" customHeight="1">
      <c r="Y75" s="22"/>
      <c r="Z75" s="22"/>
    </row>
    <row r="76" spans="25:26" ht="12.75" customHeight="1">
      <c r="Y76" s="22"/>
      <c r="Z76" s="22"/>
    </row>
    <row r="77" spans="25:26" ht="12.75" customHeight="1">
      <c r="Y77" s="22"/>
      <c r="Z77" s="22"/>
    </row>
    <row r="78" spans="25:26" ht="12.75" customHeight="1">
      <c r="Y78" s="22"/>
      <c r="Z78" s="22"/>
    </row>
    <row r="79" spans="25:26" ht="12.75" customHeight="1">
      <c r="Y79" s="22"/>
      <c r="Z79" s="22"/>
    </row>
    <row r="80" spans="25:26" ht="12.75" customHeight="1">
      <c r="Y80" s="22"/>
      <c r="Z80" s="22"/>
    </row>
    <row r="81" spans="1:26" ht="12.75" customHeight="1">
      <c r="Y81" s="22"/>
      <c r="Z81" s="22"/>
    </row>
    <row r="82" spans="1:26" ht="12.75" customHeight="1">
      <c r="Y82" s="22"/>
      <c r="Z82" s="22"/>
    </row>
    <row r="83" spans="1:26" ht="12.75" customHeight="1">
      <c r="Y83" s="22"/>
      <c r="Z83" s="22"/>
    </row>
    <row r="84" spans="1:26" ht="12.75" customHeight="1">
      <c r="Y84" s="22"/>
      <c r="Z84" s="22"/>
    </row>
    <row r="85" spans="1:26" ht="12.75" customHeight="1">
      <c r="Y85" s="22"/>
      <c r="Z85" s="22"/>
    </row>
    <row r="86" spans="1:26" ht="12.75" customHeight="1">
      <c r="Y86" s="22"/>
      <c r="Z86" s="22"/>
    </row>
    <row r="87" spans="1:26" ht="12.75" customHeight="1">
      <c r="Y87" s="22"/>
      <c r="Z87" s="22"/>
    </row>
    <row r="88" spans="1:26" ht="12.75" customHeight="1">
      <c r="Y88" s="22"/>
      <c r="Z88" s="22"/>
    </row>
    <row r="89" spans="1:26" ht="12.75" customHeight="1">
      <c r="Y89" s="22"/>
      <c r="Z89" s="22"/>
    </row>
    <row r="90" spans="1:26" ht="12.75" customHeight="1">
      <c r="Y90" s="22"/>
      <c r="Z90" s="22"/>
    </row>
    <row r="91" spans="1:26" ht="12.75" customHeight="1">
      <c r="Y91" s="22"/>
      <c r="Z91" s="22"/>
    </row>
    <row r="92" spans="1:26" ht="12.75" customHeight="1">
      <c r="Y92" s="22"/>
      <c r="Z92" s="22"/>
    </row>
    <row r="93" spans="1:26" s="16" customFormat="1">
      <c r="A93" s="38"/>
      <c r="B93" s="38"/>
      <c r="C93" s="38"/>
      <c r="D93" s="38"/>
      <c r="E93" s="38"/>
      <c r="F93" s="38"/>
      <c r="G93" s="38"/>
      <c r="H93" s="38"/>
      <c r="I93" s="38"/>
      <c r="J93" s="5"/>
      <c r="K93" s="5"/>
      <c r="L93" s="5"/>
      <c r="M93" s="5"/>
      <c r="N93" s="5"/>
      <c r="O93" s="5"/>
      <c r="P93" s="5"/>
      <c r="Q93" s="5"/>
      <c r="R93" s="5"/>
      <c r="S93" s="5"/>
      <c r="T93" s="5"/>
      <c r="U93" s="5"/>
      <c r="V93" s="5"/>
      <c r="W93" s="5"/>
      <c r="X93" s="5"/>
      <c r="Y93" s="5"/>
      <c r="Z93" s="5"/>
    </row>
    <row r="94" spans="1:26" ht="12.75" customHeight="1">
      <c r="Y94" s="22"/>
      <c r="Z94" s="22"/>
    </row>
    <row r="95" spans="1:26" s="20" customFormat="1">
      <c r="A95" s="38"/>
      <c r="B95" s="38"/>
      <c r="C95" s="38"/>
      <c r="D95" s="38"/>
      <c r="E95" s="38"/>
      <c r="F95" s="38"/>
      <c r="G95" s="38"/>
      <c r="H95" s="38"/>
      <c r="I95" s="38"/>
      <c r="J95" s="24"/>
      <c r="K95" s="22"/>
      <c r="L95" s="22"/>
      <c r="M95" s="22"/>
      <c r="N95" s="22"/>
      <c r="O95" s="22"/>
      <c r="P95" s="22"/>
      <c r="Q95" s="22"/>
      <c r="R95" s="22"/>
      <c r="S95" s="22"/>
      <c r="T95" s="22"/>
      <c r="U95" s="22"/>
      <c r="V95" s="22"/>
      <c r="W95" s="22"/>
      <c r="X95" s="22"/>
      <c r="Y95" s="22"/>
      <c r="Z95" s="22"/>
    </row>
    <row r="96" spans="1:26" s="20" customFormat="1">
      <c r="A96" s="38"/>
      <c r="B96" s="38"/>
      <c r="C96" s="38"/>
      <c r="D96" s="38"/>
      <c r="E96" s="38"/>
      <c r="F96" s="38"/>
      <c r="G96" s="38"/>
      <c r="H96" s="38"/>
      <c r="I96" s="38"/>
      <c r="J96" s="42"/>
      <c r="K96" s="42"/>
      <c r="L96" s="42"/>
      <c r="M96" s="42"/>
      <c r="N96" s="42"/>
      <c r="O96" s="42"/>
      <c r="P96" s="42"/>
      <c r="Q96" s="42"/>
      <c r="R96" s="42"/>
      <c r="S96" s="42"/>
      <c r="T96" s="42"/>
      <c r="U96" s="42"/>
      <c r="V96" s="42"/>
      <c r="W96" s="42"/>
      <c r="X96" s="42"/>
      <c r="Y96" s="42"/>
      <c r="Z96" s="42"/>
    </row>
    <row r="97" spans="1:26" s="23" customFormat="1">
      <c r="A97" s="38"/>
      <c r="B97" s="38"/>
      <c r="C97" s="38"/>
      <c r="D97" s="38"/>
      <c r="E97" s="38"/>
      <c r="F97" s="38"/>
      <c r="G97" s="38"/>
      <c r="H97" s="38"/>
      <c r="I97" s="38"/>
      <c r="J97" s="18"/>
      <c r="K97" s="18"/>
      <c r="L97" s="18"/>
      <c r="M97" s="18"/>
      <c r="N97" s="18"/>
      <c r="O97" s="18"/>
      <c r="P97" s="18"/>
      <c r="Q97" s="18"/>
      <c r="R97" s="18"/>
      <c r="S97" s="18"/>
      <c r="T97" s="18"/>
      <c r="U97" s="18"/>
      <c r="V97" s="18"/>
      <c r="W97" s="18"/>
      <c r="X97" s="18"/>
      <c r="Y97" s="18"/>
      <c r="Z97" s="18"/>
    </row>
    <row r="98" spans="1:26" s="20" customFormat="1">
      <c r="A98" s="38"/>
      <c r="B98" s="38"/>
      <c r="C98" s="38"/>
      <c r="D98" s="38"/>
      <c r="E98" s="38"/>
      <c r="F98" s="38"/>
      <c r="G98" s="38"/>
      <c r="H98" s="38"/>
      <c r="I98" s="38"/>
      <c r="J98" s="42"/>
      <c r="K98" s="42"/>
      <c r="L98" s="42"/>
      <c r="M98" s="42"/>
      <c r="N98" s="42"/>
      <c r="O98" s="42"/>
      <c r="P98" s="42"/>
      <c r="Q98" s="42"/>
      <c r="R98" s="42"/>
      <c r="S98" s="42"/>
      <c r="T98" s="42"/>
      <c r="U98" s="42"/>
      <c r="V98" s="42"/>
      <c r="W98" s="42"/>
      <c r="X98" s="42"/>
      <c r="Y98" s="42"/>
      <c r="Z98" s="42"/>
    </row>
    <row r="99" spans="1:26" s="20" customFormat="1">
      <c r="A99" s="38"/>
      <c r="B99" s="38"/>
      <c r="C99" s="38"/>
      <c r="D99" s="38"/>
      <c r="E99" s="38"/>
      <c r="F99" s="38"/>
      <c r="G99" s="38"/>
      <c r="H99" s="38"/>
      <c r="I99" s="38"/>
      <c r="J99" s="42"/>
      <c r="K99" s="42"/>
      <c r="L99" s="42"/>
      <c r="M99" s="42"/>
      <c r="N99" s="42"/>
      <c r="O99" s="42"/>
      <c r="P99" s="42"/>
      <c r="Q99" s="42"/>
      <c r="R99" s="42"/>
      <c r="S99" s="42"/>
      <c r="T99" s="42"/>
      <c r="U99" s="42"/>
      <c r="V99" s="42"/>
      <c r="W99" s="42"/>
      <c r="X99" s="42"/>
      <c r="Y99" s="42"/>
      <c r="Z99" s="42"/>
    </row>
    <row r="100" spans="1:26">
      <c r="Y100" s="22"/>
      <c r="Z100" s="22"/>
    </row>
    <row r="101" spans="1:26" ht="12.75" customHeight="1">
      <c r="Y101" s="22"/>
      <c r="Z101" s="22"/>
    </row>
    <row r="102" spans="1:26" ht="12.75" customHeight="1">
      <c r="Y102" s="22"/>
      <c r="Z102" s="22"/>
    </row>
    <row r="103" spans="1:26" ht="12.75" customHeight="1">
      <c r="Y103" s="22"/>
      <c r="Z103" s="22"/>
    </row>
    <row r="104" spans="1:26" ht="12.75" customHeight="1">
      <c r="Y104" s="22"/>
      <c r="Z104" s="22"/>
    </row>
    <row r="105" spans="1:26" ht="12.75" customHeight="1">
      <c r="Y105" s="22"/>
      <c r="Z105" s="22"/>
    </row>
    <row r="106" spans="1:26" ht="12.75" customHeight="1">
      <c r="Y106" s="22"/>
      <c r="Z106" s="22"/>
    </row>
    <row r="107" spans="1:26" ht="12.75" customHeight="1">
      <c r="Y107" s="22"/>
      <c r="Z107" s="22"/>
    </row>
    <row r="108" spans="1:26" ht="12.75" customHeight="1">
      <c r="Y108" s="22"/>
      <c r="Z108" s="22"/>
    </row>
    <row r="109" spans="1:26" ht="12.75" customHeight="1">
      <c r="Y109" s="22"/>
      <c r="Z109" s="22"/>
    </row>
    <row r="110" spans="1:26" ht="12.75" customHeight="1">
      <c r="Y110" s="22"/>
      <c r="Z110" s="22"/>
    </row>
    <row r="111" spans="1:26" ht="12.75" customHeight="1">
      <c r="Y111" s="22"/>
      <c r="Z111" s="22"/>
    </row>
    <row r="112" spans="1:26" ht="12.75" customHeight="1">
      <c r="Y112" s="22"/>
      <c r="Z112" s="22"/>
    </row>
    <row r="113" spans="25:26" ht="12.75" customHeight="1">
      <c r="Y113" s="22"/>
      <c r="Z113" s="22"/>
    </row>
    <row r="114" spans="25:26" ht="12.75" customHeight="1">
      <c r="Y114" s="22"/>
      <c r="Z114" s="22"/>
    </row>
    <row r="115" spans="25:26" ht="12.75" customHeight="1">
      <c r="Y115" s="22"/>
      <c r="Z115" s="22"/>
    </row>
    <row r="116" spans="25:26" ht="12.75" customHeight="1">
      <c r="Y116" s="22"/>
      <c r="Z116" s="22"/>
    </row>
    <row r="117" spans="25:26" ht="12.75" customHeight="1">
      <c r="Y117" s="22"/>
      <c r="Z117" s="22"/>
    </row>
    <row r="118" spans="25:26" ht="12.75" customHeight="1">
      <c r="Y118" s="22"/>
      <c r="Z118" s="22"/>
    </row>
    <row r="119" spans="25:26" ht="12.75" customHeight="1">
      <c r="Y119" s="22"/>
      <c r="Z119" s="22"/>
    </row>
    <row r="120" spans="25:26" ht="12.75" customHeight="1">
      <c r="Y120" s="22"/>
      <c r="Z120" s="22"/>
    </row>
    <row r="121" spans="25:26" ht="12.75" customHeight="1">
      <c r="Y121" s="22"/>
      <c r="Z121" s="22"/>
    </row>
    <row r="122" spans="25:26" ht="12.75" customHeight="1">
      <c r="Y122" s="22"/>
      <c r="Z122" s="22"/>
    </row>
    <row r="123" spans="25:26" ht="12.75" customHeight="1">
      <c r="Y123" s="22"/>
      <c r="Z123" s="22"/>
    </row>
    <row r="124" spans="25:26" ht="12.75" customHeight="1">
      <c r="Y124" s="22"/>
      <c r="Z124" s="22"/>
    </row>
    <row r="125" spans="25:26" ht="12.75" customHeight="1">
      <c r="Y125" s="22"/>
      <c r="Z125" s="22"/>
    </row>
    <row r="126" spans="25:26" ht="12.75" customHeight="1">
      <c r="Y126" s="22"/>
      <c r="Z126" s="22"/>
    </row>
    <row r="127" spans="25:26" ht="12.75" customHeight="1">
      <c r="Y127" s="22"/>
      <c r="Z127" s="22"/>
    </row>
    <row r="128" spans="25:26" ht="12.75" customHeight="1">
      <c r="Y128" s="22"/>
      <c r="Z128" s="22"/>
    </row>
    <row r="129" spans="1:26" ht="12.75" customHeight="1">
      <c r="Y129" s="22"/>
      <c r="Z129" s="22"/>
    </row>
    <row r="130" spans="1:26" ht="12.75" customHeight="1">
      <c r="Y130" s="22"/>
      <c r="Z130" s="22"/>
    </row>
    <row r="131" spans="1:26" ht="12.75" customHeight="1">
      <c r="Y131" s="22"/>
      <c r="Z131" s="22"/>
    </row>
    <row r="132" spans="1:26" ht="12.75" customHeight="1">
      <c r="Y132" s="22"/>
      <c r="Z132" s="22"/>
    </row>
    <row r="133" spans="1:26" ht="12.75" customHeight="1">
      <c r="Y133" s="22"/>
      <c r="Z133" s="22"/>
    </row>
    <row r="134" spans="1:26" ht="12.75" customHeight="1">
      <c r="Y134" s="22"/>
      <c r="Z134" s="22"/>
    </row>
    <row r="135" spans="1:26" ht="12.75" customHeight="1">
      <c r="Y135" s="22"/>
      <c r="Z135" s="22"/>
    </row>
    <row r="136" spans="1:26" ht="12.75" customHeight="1">
      <c r="Y136" s="22"/>
      <c r="Z136" s="22"/>
    </row>
    <row r="137" spans="1:26" ht="12.75" customHeight="1">
      <c r="Y137" s="22"/>
      <c r="Z137" s="22"/>
    </row>
    <row r="138" spans="1:26" ht="12.75" customHeight="1">
      <c r="Y138" s="22"/>
      <c r="Z138" s="22"/>
    </row>
    <row r="139" spans="1:26" s="16" customFormat="1">
      <c r="A139" s="38"/>
      <c r="B139" s="38"/>
      <c r="C139" s="38"/>
      <c r="D139" s="38"/>
      <c r="E139" s="38"/>
      <c r="F139" s="38"/>
      <c r="G139" s="38"/>
      <c r="H139" s="38"/>
      <c r="I139" s="38"/>
      <c r="J139" s="5"/>
      <c r="K139" s="5"/>
      <c r="L139" s="5"/>
      <c r="M139" s="5"/>
      <c r="N139" s="5"/>
      <c r="O139" s="5"/>
      <c r="P139" s="5"/>
      <c r="Q139" s="5"/>
      <c r="R139" s="5"/>
      <c r="S139" s="5"/>
      <c r="T139" s="5"/>
      <c r="U139" s="5"/>
      <c r="V139" s="5"/>
      <c r="W139" s="5"/>
      <c r="X139" s="5"/>
      <c r="Y139" s="5"/>
      <c r="Z139" s="5"/>
    </row>
    <row r="140" spans="1:26" ht="12.75" customHeight="1">
      <c r="Y140" s="22"/>
      <c r="Z140" s="22"/>
    </row>
    <row r="141" spans="1:26" s="20" customFormat="1">
      <c r="A141" s="38"/>
      <c r="B141" s="38"/>
      <c r="C141" s="38"/>
      <c r="D141" s="38"/>
      <c r="E141" s="38"/>
      <c r="F141" s="38"/>
      <c r="G141" s="38"/>
      <c r="H141" s="38"/>
      <c r="I141" s="38"/>
      <c r="J141" s="24"/>
      <c r="K141" s="22"/>
      <c r="L141" s="22"/>
      <c r="M141" s="22"/>
      <c r="N141" s="22"/>
      <c r="O141" s="22"/>
      <c r="P141" s="22"/>
      <c r="Q141" s="22"/>
      <c r="R141" s="22"/>
      <c r="S141" s="22"/>
      <c r="T141" s="22"/>
      <c r="U141" s="22"/>
      <c r="V141" s="22"/>
      <c r="W141" s="22"/>
      <c r="X141" s="22"/>
      <c r="Y141" s="22"/>
      <c r="Z141" s="22"/>
    </row>
    <row r="142" spans="1:26" s="20" customFormat="1">
      <c r="A142" s="38"/>
      <c r="B142" s="38"/>
      <c r="C142" s="38"/>
      <c r="D142" s="38"/>
      <c r="E142" s="38"/>
      <c r="F142" s="38"/>
      <c r="G142" s="38"/>
      <c r="H142" s="38"/>
      <c r="I142" s="38"/>
      <c r="J142" s="42"/>
      <c r="K142" s="42"/>
      <c r="L142" s="42"/>
      <c r="M142" s="42"/>
      <c r="N142" s="42"/>
      <c r="O142" s="42"/>
      <c r="P142" s="42"/>
      <c r="Q142" s="42"/>
      <c r="R142" s="42"/>
      <c r="S142" s="42"/>
      <c r="T142" s="42"/>
      <c r="U142" s="42"/>
      <c r="V142" s="42"/>
      <c r="W142" s="42"/>
      <c r="X142" s="42"/>
      <c r="Y142" s="42"/>
      <c r="Z142" s="42"/>
    </row>
    <row r="143" spans="1:26" s="23" customFormat="1">
      <c r="A143" s="38"/>
      <c r="B143" s="38"/>
      <c r="C143" s="38"/>
      <c r="D143" s="38"/>
      <c r="E143" s="38"/>
      <c r="F143" s="38"/>
      <c r="G143" s="38"/>
      <c r="H143" s="38"/>
      <c r="I143" s="38"/>
      <c r="J143" s="18"/>
      <c r="K143" s="18"/>
      <c r="L143" s="18"/>
      <c r="M143" s="18"/>
      <c r="N143" s="18"/>
      <c r="O143" s="18"/>
      <c r="P143" s="18"/>
      <c r="Q143" s="18"/>
      <c r="R143" s="18"/>
      <c r="S143" s="18"/>
      <c r="T143" s="18"/>
      <c r="U143" s="18"/>
      <c r="V143" s="18"/>
      <c r="W143" s="18"/>
      <c r="X143" s="18"/>
      <c r="Y143" s="18"/>
      <c r="Z143" s="18"/>
    </row>
    <row r="144" spans="1:26" s="20" customFormat="1">
      <c r="A144" s="38"/>
      <c r="B144" s="38"/>
      <c r="C144" s="38"/>
      <c r="D144" s="38"/>
      <c r="E144" s="38"/>
      <c r="F144" s="38"/>
      <c r="G144" s="38"/>
      <c r="H144" s="38"/>
      <c r="I144" s="38"/>
      <c r="J144" s="42"/>
      <c r="K144" s="42"/>
      <c r="L144" s="42"/>
      <c r="M144" s="42"/>
      <c r="N144" s="42"/>
      <c r="O144" s="42"/>
      <c r="P144" s="42"/>
      <c r="Q144" s="42"/>
      <c r="R144" s="42"/>
      <c r="S144" s="42"/>
      <c r="T144" s="42"/>
      <c r="U144" s="42"/>
      <c r="V144" s="42"/>
      <c r="W144" s="42"/>
      <c r="X144" s="42"/>
      <c r="Y144" s="42"/>
      <c r="Z144" s="42"/>
    </row>
    <row r="145" spans="1:26" s="20" customFormat="1">
      <c r="A145" s="38"/>
      <c r="B145" s="38"/>
      <c r="C145" s="38"/>
      <c r="D145" s="38"/>
      <c r="E145" s="38"/>
      <c r="F145" s="38"/>
      <c r="G145" s="38"/>
      <c r="H145" s="38"/>
      <c r="I145" s="38"/>
      <c r="J145" s="42"/>
      <c r="K145" s="42"/>
      <c r="L145" s="42"/>
      <c r="M145" s="42"/>
      <c r="N145" s="42"/>
      <c r="O145" s="42"/>
      <c r="P145" s="42"/>
      <c r="Q145" s="42"/>
      <c r="R145" s="42"/>
      <c r="S145" s="42"/>
      <c r="T145" s="42"/>
      <c r="U145" s="42"/>
      <c r="V145" s="42"/>
      <c r="W145" s="42"/>
      <c r="X145" s="42"/>
      <c r="Y145" s="42"/>
      <c r="Z145" s="42"/>
    </row>
    <row r="146" spans="1:26">
      <c r="Y146" s="22"/>
      <c r="Z146" s="22"/>
    </row>
    <row r="147" spans="1:26" ht="12.75" customHeight="1">
      <c r="Y147" s="22"/>
      <c r="Z147" s="22"/>
    </row>
    <row r="148" spans="1:26" ht="12.75" customHeight="1">
      <c r="Y148" s="22"/>
      <c r="Z148" s="22"/>
    </row>
    <row r="149" spans="1:26" ht="12.75" customHeight="1">
      <c r="Y149" s="22"/>
      <c r="Z149" s="22"/>
    </row>
    <row r="150" spans="1:26" ht="12.75" customHeight="1">
      <c r="Y150" s="22"/>
      <c r="Z150" s="22"/>
    </row>
    <row r="151" spans="1:26" ht="12.75" customHeight="1">
      <c r="Y151" s="22"/>
      <c r="Z151" s="22"/>
    </row>
    <row r="152" spans="1:26" ht="12.75" customHeight="1">
      <c r="Y152" s="22"/>
      <c r="Z152" s="22"/>
    </row>
    <row r="153" spans="1:26" ht="12.75" customHeight="1">
      <c r="Y153" s="22"/>
      <c r="Z153" s="22"/>
    </row>
    <row r="154" spans="1:26" ht="12.75" customHeight="1">
      <c r="Y154" s="22"/>
      <c r="Z154" s="22"/>
    </row>
    <row r="155" spans="1:26" ht="12.75" customHeight="1">
      <c r="Y155" s="22"/>
      <c r="Z155" s="22"/>
    </row>
    <row r="156" spans="1:26" ht="12.75" customHeight="1">
      <c r="Y156" s="22"/>
      <c r="Z156" s="22"/>
    </row>
    <row r="157" spans="1:26" ht="12.75" customHeight="1">
      <c r="Y157" s="22"/>
      <c r="Z157" s="22"/>
    </row>
    <row r="158" spans="1:26" ht="12.75" customHeight="1">
      <c r="Y158" s="22"/>
      <c r="Z158" s="22"/>
    </row>
    <row r="159" spans="1:26" ht="12.75" customHeight="1">
      <c r="Y159" s="22"/>
      <c r="Z159" s="22"/>
    </row>
    <row r="160" spans="1:26" ht="12.75" customHeight="1">
      <c r="Y160" s="22"/>
      <c r="Z160" s="22"/>
    </row>
    <row r="161" spans="25:26" ht="12.75" customHeight="1">
      <c r="Y161" s="22"/>
      <c r="Z161" s="22"/>
    </row>
    <row r="162" spans="25:26" ht="12.75" customHeight="1">
      <c r="Y162" s="22"/>
      <c r="Z162" s="22"/>
    </row>
    <row r="163" spans="25:26" ht="12.75" customHeight="1">
      <c r="Y163" s="22"/>
      <c r="Z163" s="22"/>
    </row>
    <row r="164" spans="25:26" ht="12.75" customHeight="1">
      <c r="Y164" s="22"/>
      <c r="Z164" s="22"/>
    </row>
    <row r="165" spans="25:26" ht="12.75" customHeight="1">
      <c r="Y165" s="22"/>
      <c r="Z165" s="22"/>
    </row>
    <row r="166" spans="25:26" ht="12.75" customHeight="1">
      <c r="Y166" s="22"/>
      <c r="Z166" s="22"/>
    </row>
    <row r="167" spans="25:26" ht="12.75" customHeight="1">
      <c r="Y167" s="22"/>
      <c r="Z167" s="22"/>
    </row>
    <row r="168" spans="25:26" ht="12.75" customHeight="1">
      <c r="Y168" s="22"/>
      <c r="Z168" s="22"/>
    </row>
    <row r="169" spans="25:26" ht="12.75" customHeight="1">
      <c r="Y169" s="22"/>
      <c r="Z169" s="22"/>
    </row>
    <row r="170" spans="25:26" ht="12.75" customHeight="1">
      <c r="Y170" s="22"/>
      <c r="Z170" s="22"/>
    </row>
    <row r="171" spans="25:26" ht="12.75" customHeight="1">
      <c r="Y171" s="22"/>
      <c r="Z171" s="22"/>
    </row>
    <row r="172" spans="25:26" ht="12.75" customHeight="1">
      <c r="Y172" s="22"/>
      <c r="Z172" s="22"/>
    </row>
    <row r="173" spans="25:26" ht="12.75" customHeight="1">
      <c r="Y173" s="22"/>
      <c r="Z173" s="22"/>
    </row>
    <row r="174" spans="25:26" ht="12.75" customHeight="1">
      <c r="Y174" s="22"/>
      <c r="Z174" s="22"/>
    </row>
    <row r="175" spans="25:26" ht="12.75" customHeight="1">
      <c r="Y175" s="22"/>
      <c r="Z175" s="22"/>
    </row>
    <row r="176" spans="25:26" ht="12.75" customHeight="1">
      <c r="Y176" s="22"/>
      <c r="Z176" s="22"/>
    </row>
    <row r="177" spans="1:26" ht="12.75" customHeight="1">
      <c r="Y177" s="22"/>
      <c r="Z177" s="22"/>
    </row>
    <row r="178" spans="1:26" ht="12.75" customHeight="1">
      <c r="Y178" s="22"/>
      <c r="Z178" s="22"/>
    </row>
    <row r="179" spans="1:26" ht="12.75" customHeight="1">
      <c r="Y179" s="22"/>
      <c r="Z179" s="22"/>
    </row>
    <row r="180" spans="1:26" ht="12.75" customHeight="1">
      <c r="Y180" s="22"/>
      <c r="Z180" s="22"/>
    </row>
    <row r="181" spans="1:26" ht="12.75" customHeight="1">
      <c r="Y181" s="22"/>
      <c r="Z181" s="22"/>
    </row>
    <row r="182" spans="1:26" ht="12.75" customHeight="1">
      <c r="Y182" s="22"/>
      <c r="Z182" s="22"/>
    </row>
    <row r="183" spans="1:26" ht="12.75" customHeight="1">
      <c r="Y183" s="22"/>
      <c r="Z183" s="22"/>
    </row>
    <row r="184" spans="1:26" s="16" customFormat="1">
      <c r="A184" s="38"/>
      <c r="B184" s="38"/>
      <c r="C184" s="38"/>
      <c r="D184" s="38"/>
      <c r="E184" s="38"/>
      <c r="F184" s="38"/>
      <c r="G184" s="38"/>
      <c r="H184" s="38"/>
      <c r="I184" s="38"/>
      <c r="J184" s="5"/>
      <c r="K184" s="5"/>
      <c r="L184" s="5"/>
      <c r="M184" s="5"/>
      <c r="N184" s="5"/>
      <c r="O184" s="5"/>
      <c r="P184" s="5"/>
      <c r="Q184" s="5"/>
      <c r="R184" s="5"/>
      <c r="S184" s="5"/>
      <c r="T184" s="5"/>
      <c r="U184" s="5"/>
      <c r="V184" s="5"/>
      <c r="W184" s="5"/>
      <c r="X184" s="5"/>
      <c r="Y184" s="5"/>
      <c r="Z184" s="5"/>
    </row>
    <row r="185" spans="1:26" ht="12.75" customHeight="1">
      <c r="Y185" s="22"/>
      <c r="Z185" s="22"/>
    </row>
    <row r="186" spans="1:26" s="20" customFormat="1">
      <c r="A186" s="38"/>
      <c r="B186" s="38"/>
      <c r="C186" s="38"/>
      <c r="D186" s="38"/>
      <c r="E186" s="38"/>
      <c r="F186" s="38"/>
      <c r="G186" s="38"/>
      <c r="H186" s="38"/>
      <c r="I186" s="38"/>
      <c r="J186" s="24"/>
      <c r="K186" s="22"/>
      <c r="L186" s="22"/>
      <c r="M186" s="22"/>
      <c r="N186" s="22"/>
      <c r="O186" s="22"/>
      <c r="P186" s="22"/>
      <c r="Q186" s="22"/>
      <c r="R186" s="22"/>
      <c r="S186" s="22"/>
      <c r="T186" s="22"/>
      <c r="U186" s="22"/>
      <c r="V186" s="22"/>
      <c r="W186" s="22"/>
      <c r="X186" s="22"/>
      <c r="Y186" s="22"/>
      <c r="Z186" s="22"/>
    </row>
    <row r="187" spans="1:26" s="20" customFormat="1">
      <c r="A187" s="38"/>
      <c r="B187" s="38"/>
      <c r="C187" s="38"/>
      <c r="D187" s="38"/>
      <c r="E187" s="38"/>
      <c r="F187" s="38"/>
      <c r="G187" s="38"/>
      <c r="H187" s="38"/>
      <c r="I187" s="38"/>
      <c r="J187" s="42"/>
      <c r="K187" s="42"/>
      <c r="L187" s="42"/>
      <c r="M187" s="42"/>
      <c r="N187" s="42"/>
      <c r="O187" s="42"/>
      <c r="P187" s="42"/>
      <c r="Q187" s="42"/>
      <c r="R187" s="42"/>
      <c r="S187" s="42"/>
      <c r="T187" s="42"/>
      <c r="U187" s="42"/>
      <c r="V187" s="42"/>
      <c r="W187" s="42"/>
      <c r="X187" s="42"/>
      <c r="Y187" s="42"/>
      <c r="Z187" s="42"/>
    </row>
    <row r="188" spans="1:26" s="23" customFormat="1">
      <c r="A188" s="38"/>
      <c r="B188" s="38"/>
      <c r="C188" s="38"/>
      <c r="D188" s="38"/>
      <c r="E188" s="38"/>
      <c r="F188" s="38"/>
      <c r="G188" s="38"/>
      <c r="H188" s="38"/>
      <c r="I188" s="38"/>
      <c r="J188" s="18"/>
      <c r="K188" s="18"/>
      <c r="L188" s="18"/>
      <c r="M188" s="18"/>
      <c r="N188" s="18"/>
      <c r="O188" s="18"/>
      <c r="P188" s="18"/>
      <c r="Q188" s="18"/>
      <c r="R188" s="18"/>
      <c r="S188" s="18"/>
      <c r="T188" s="18"/>
      <c r="U188" s="18"/>
      <c r="V188" s="18"/>
      <c r="W188" s="18"/>
      <c r="X188" s="18"/>
      <c r="Y188" s="18"/>
      <c r="Z188" s="18"/>
    </row>
    <row r="189" spans="1:26" s="20" customFormat="1">
      <c r="A189" s="38"/>
      <c r="B189" s="38"/>
      <c r="C189" s="38"/>
      <c r="D189" s="38"/>
      <c r="E189" s="38"/>
      <c r="F189" s="38"/>
      <c r="G189" s="38"/>
      <c r="H189" s="38"/>
      <c r="I189" s="38"/>
      <c r="J189" s="42"/>
      <c r="K189" s="42"/>
      <c r="L189" s="42"/>
      <c r="M189" s="42"/>
      <c r="N189" s="42"/>
      <c r="O189" s="42"/>
      <c r="P189" s="42"/>
      <c r="Q189" s="42"/>
      <c r="R189" s="42"/>
      <c r="S189" s="42"/>
      <c r="T189" s="42"/>
      <c r="U189" s="42"/>
      <c r="V189" s="42"/>
      <c r="W189" s="42"/>
      <c r="X189" s="42"/>
      <c r="Y189" s="42"/>
      <c r="Z189" s="42"/>
    </row>
    <row r="190" spans="1:26" s="20" customFormat="1">
      <c r="A190" s="38"/>
      <c r="B190" s="38"/>
      <c r="C190" s="38"/>
      <c r="D190" s="38"/>
      <c r="E190" s="38"/>
      <c r="F190" s="38"/>
      <c r="G190" s="38"/>
      <c r="H190" s="38"/>
      <c r="I190" s="38"/>
      <c r="J190" s="42"/>
      <c r="K190" s="42"/>
      <c r="L190" s="42"/>
      <c r="M190" s="42"/>
      <c r="N190" s="42"/>
      <c r="O190" s="42"/>
      <c r="P190" s="42"/>
      <c r="Q190" s="42"/>
      <c r="R190" s="42"/>
      <c r="S190" s="42"/>
      <c r="T190" s="42"/>
      <c r="U190" s="42"/>
      <c r="V190" s="42"/>
      <c r="W190" s="42"/>
      <c r="X190" s="42"/>
      <c r="Y190" s="42"/>
      <c r="Z190" s="42"/>
    </row>
    <row r="191" spans="1:26">
      <c r="Y191" s="22"/>
      <c r="Z191" s="22"/>
    </row>
    <row r="192" spans="1:26" ht="12.75" customHeight="1">
      <c r="Y192" s="22"/>
      <c r="Z192" s="22"/>
    </row>
    <row r="193" spans="25:26" ht="12.75" customHeight="1">
      <c r="Y193" s="22"/>
      <c r="Z193" s="22"/>
    </row>
    <row r="194" spans="25:26" ht="12.75" customHeight="1">
      <c r="Y194" s="22"/>
      <c r="Z194" s="22"/>
    </row>
    <row r="195" spans="25:26" ht="12.75" customHeight="1">
      <c r="Y195" s="22"/>
      <c r="Z195" s="22"/>
    </row>
    <row r="196" spans="25:26" ht="12.75" customHeight="1">
      <c r="Y196" s="22"/>
      <c r="Z196" s="22"/>
    </row>
    <row r="197" spans="25:26" ht="12.75" customHeight="1">
      <c r="Y197" s="22"/>
      <c r="Z197" s="22"/>
    </row>
    <row r="198" spans="25:26" ht="12.75" customHeight="1">
      <c r="Y198" s="22"/>
      <c r="Z198" s="22"/>
    </row>
    <row r="199" spans="25:26" ht="12.75" customHeight="1">
      <c r="Y199" s="22"/>
      <c r="Z199" s="22"/>
    </row>
    <row r="200" spans="25:26" ht="12.75" customHeight="1">
      <c r="Y200" s="22"/>
      <c r="Z200" s="22"/>
    </row>
    <row r="201" spans="25:26" ht="12.75" customHeight="1">
      <c r="Y201" s="22"/>
      <c r="Z201" s="22"/>
    </row>
    <row r="202" spans="25:26" ht="12.75" customHeight="1">
      <c r="Y202" s="22"/>
      <c r="Z202" s="22"/>
    </row>
    <row r="203" spans="25:26" ht="12.75" customHeight="1">
      <c r="Y203" s="22"/>
      <c r="Z203" s="22"/>
    </row>
    <row r="204" spans="25:26" ht="12.75" customHeight="1">
      <c r="Y204" s="22"/>
      <c r="Z204" s="22"/>
    </row>
    <row r="205" spans="25:26" ht="12.75" customHeight="1">
      <c r="Y205" s="22"/>
      <c r="Z205" s="22"/>
    </row>
    <row r="206" spans="25:26" ht="12.75" customHeight="1">
      <c r="Y206" s="22"/>
      <c r="Z206" s="22"/>
    </row>
    <row r="207" spans="25:26" ht="12.75" customHeight="1">
      <c r="Y207" s="22"/>
      <c r="Z207" s="22"/>
    </row>
    <row r="208" spans="25:26" ht="12.75" customHeight="1">
      <c r="Y208" s="22"/>
      <c r="Z208" s="22"/>
    </row>
    <row r="209" spans="25:26" ht="12.75" customHeight="1">
      <c r="Y209" s="22"/>
      <c r="Z209" s="22"/>
    </row>
    <row r="210" spans="25:26" ht="12.75" customHeight="1">
      <c r="Y210" s="22"/>
      <c r="Z210" s="22"/>
    </row>
    <row r="211" spans="25:26" ht="12.75" customHeight="1">
      <c r="Y211" s="22"/>
      <c r="Z211" s="22"/>
    </row>
    <row r="212" spans="25:26" ht="12.75" customHeight="1">
      <c r="Y212" s="22"/>
      <c r="Z212" s="22"/>
    </row>
    <row r="213" spans="25:26" ht="12.75" customHeight="1">
      <c r="Y213" s="22"/>
      <c r="Z213" s="22"/>
    </row>
    <row r="214" spans="25:26" ht="12.75" customHeight="1">
      <c r="Y214" s="22"/>
      <c r="Z214" s="22"/>
    </row>
    <row r="215" spans="25:26" ht="12.75" customHeight="1">
      <c r="Y215" s="22"/>
      <c r="Z215" s="22"/>
    </row>
    <row r="216" spans="25:26" ht="12.75" customHeight="1">
      <c r="Y216" s="22"/>
      <c r="Z216" s="22"/>
    </row>
    <row r="217" spans="25:26" ht="12.75" customHeight="1">
      <c r="Y217" s="22"/>
      <c r="Z217" s="22"/>
    </row>
    <row r="218" spans="25:26" ht="12.75" customHeight="1">
      <c r="Y218" s="22"/>
      <c r="Z218" s="22"/>
    </row>
    <row r="219" spans="25:26" ht="12.75" customHeight="1">
      <c r="Y219" s="22"/>
      <c r="Z219" s="22"/>
    </row>
    <row r="220" spans="25:26" ht="12.75" customHeight="1">
      <c r="Y220" s="22"/>
      <c r="Z220" s="22"/>
    </row>
    <row r="221" spans="25:26" ht="12.75" customHeight="1">
      <c r="Y221" s="22"/>
      <c r="Z221" s="22"/>
    </row>
    <row r="222" spans="25:26" ht="12.75" customHeight="1">
      <c r="Y222" s="22"/>
      <c r="Z222" s="22"/>
    </row>
    <row r="223" spans="25:26" ht="12.75" customHeight="1">
      <c r="Y223" s="22"/>
      <c r="Z223" s="22"/>
    </row>
    <row r="224" spans="25:26" ht="12.75" customHeight="1">
      <c r="Y224" s="22"/>
      <c r="Z224" s="22"/>
    </row>
    <row r="225" spans="1:26" ht="12.75" customHeight="1">
      <c r="Y225" s="22"/>
      <c r="Z225" s="22"/>
    </row>
    <row r="226" spans="1:26" ht="12.75" customHeight="1">
      <c r="Y226" s="22"/>
      <c r="Z226" s="22"/>
    </row>
    <row r="227" spans="1:26" ht="12.75" customHeight="1">
      <c r="Y227" s="22"/>
      <c r="Z227" s="22"/>
    </row>
    <row r="228" spans="1:26" ht="12.75" customHeight="1">
      <c r="Y228" s="22"/>
      <c r="Z228" s="22"/>
    </row>
    <row r="229" spans="1:26" s="16" customFormat="1">
      <c r="A229" s="38"/>
      <c r="B229" s="38"/>
      <c r="C229" s="38"/>
      <c r="D229" s="38"/>
      <c r="E229" s="38"/>
      <c r="F229" s="38"/>
      <c r="G229" s="38"/>
      <c r="H229" s="38"/>
      <c r="I229" s="38"/>
      <c r="J229" s="5"/>
      <c r="K229" s="5"/>
      <c r="L229" s="5"/>
      <c r="M229" s="5"/>
      <c r="N229" s="5"/>
      <c r="O229" s="5"/>
      <c r="P229" s="5"/>
      <c r="Q229" s="5"/>
      <c r="R229" s="5"/>
      <c r="S229" s="5"/>
      <c r="T229" s="5"/>
      <c r="U229" s="5"/>
      <c r="V229" s="5"/>
      <c r="W229" s="5"/>
      <c r="X229" s="5"/>
      <c r="Y229" s="5"/>
      <c r="Z229" s="5"/>
    </row>
    <row r="230" spans="1:26" ht="12.75" customHeight="1">
      <c r="Y230" s="22"/>
      <c r="Z230" s="22"/>
    </row>
    <row r="231" spans="1:26" s="20" customFormat="1">
      <c r="A231" s="38"/>
      <c r="B231" s="38"/>
      <c r="C231" s="38"/>
      <c r="D231" s="38"/>
      <c r="E231" s="38"/>
      <c r="F231" s="38"/>
      <c r="G231" s="38"/>
      <c r="H231" s="38"/>
      <c r="I231" s="38"/>
      <c r="J231" s="24"/>
      <c r="K231" s="22"/>
      <c r="L231" s="22"/>
      <c r="M231" s="22"/>
      <c r="N231" s="22"/>
      <c r="O231" s="22"/>
      <c r="P231" s="22"/>
      <c r="Q231" s="22"/>
      <c r="R231" s="22"/>
      <c r="S231" s="22"/>
      <c r="T231" s="22"/>
      <c r="U231" s="22"/>
      <c r="V231" s="22"/>
      <c r="W231" s="22"/>
      <c r="X231" s="22"/>
      <c r="Y231" s="22"/>
      <c r="Z231" s="22"/>
    </row>
    <row r="232" spans="1:26" s="20" customFormat="1">
      <c r="A232" s="38"/>
      <c r="B232" s="38"/>
      <c r="C232" s="38"/>
      <c r="D232" s="38"/>
      <c r="E232" s="38"/>
      <c r="F232" s="38"/>
      <c r="G232" s="38"/>
      <c r="H232" s="38"/>
      <c r="I232" s="38"/>
      <c r="J232" s="42"/>
      <c r="K232" s="42"/>
      <c r="L232" s="42"/>
      <c r="M232" s="42"/>
      <c r="N232" s="42"/>
      <c r="O232" s="42"/>
      <c r="P232" s="42"/>
      <c r="Q232" s="42"/>
      <c r="R232" s="42"/>
      <c r="S232" s="42"/>
      <c r="T232" s="42"/>
      <c r="U232" s="42"/>
      <c r="V232" s="42"/>
      <c r="W232" s="42"/>
      <c r="X232" s="42"/>
      <c r="Y232" s="42"/>
      <c r="Z232" s="42"/>
    </row>
    <row r="233" spans="1:26" s="23" customFormat="1">
      <c r="A233" s="38"/>
      <c r="B233" s="38"/>
      <c r="C233" s="38"/>
      <c r="D233" s="38"/>
      <c r="E233" s="38"/>
      <c r="F233" s="38"/>
      <c r="G233" s="38"/>
      <c r="H233" s="38"/>
      <c r="I233" s="38"/>
      <c r="J233" s="18"/>
      <c r="K233" s="18"/>
      <c r="L233" s="18"/>
      <c r="M233" s="18"/>
      <c r="N233" s="18"/>
      <c r="O233" s="18"/>
      <c r="P233" s="18"/>
      <c r="Q233" s="18"/>
      <c r="R233" s="18"/>
      <c r="S233" s="18"/>
      <c r="T233" s="18"/>
      <c r="U233" s="18"/>
      <c r="V233" s="18"/>
      <c r="W233" s="18"/>
      <c r="X233" s="18"/>
      <c r="Y233" s="18"/>
      <c r="Z233" s="18"/>
    </row>
    <row r="234" spans="1:26" s="20" customFormat="1">
      <c r="A234" s="38"/>
      <c r="B234" s="38"/>
      <c r="C234" s="38"/>
      <c r="D234" s="38"/>
      <c r="E234" s="38"/>
      <c r="F234" s="38"/>
      <c r="G234" s="38"/>
      <c r="H234" s="38"/>
      <c r="I234" s="38"/>
      <c r="J234" s="42"/>
      <c r="K234" s="42"/>
      <c r="L234" s="42"/>
      <c r="M234" s="42"/>
      <c r="N234" s="42"/>
      <c r="O234" s="42"/>
      <c r="P234" s="42"/>
      <c r="Q234" s="42"/>
      <c r="R234" s="42"/>
      <c r="S234" s="42"/>
      <c r="T234" s="42"/>
      <c r="U234" s="42"/>
      <c r="V234" s="42"/>
      <c r="W234" s="42"/>
      <c r="X234" s="42"/>
      <c r="Y234" s="42"/>
      <c r="Z234" s="42"/>
    </row>
    <row r="235" spans="1:26" s="20" customFormat="1">
      <c r="A235" s="38"/>
      <c r="B235" s="38"/>
      <c r="C235" s="38"/>
      <c r="D235" s="38"/>
      <c r="E235" s="38"/>
      <c r="F235" s="38"/>
      <c r="G235" s="38"/>
      <c r="H235" s="38"/>
      <c r="I235" s="38"/>
      <c r="J235" s="42"/>
      <c r="K235" s="42"/>
      <c r="L235" s="42"/>
      <c r="M235" s="42"/>
      <c r="N235" s="42"/>
      <c r="O235" s="42"/>
      <c r="P235" s="42"/>
      <c r="Q235" s="42"/>
      <c r="R235" s="42"/>
      <c r="S235" s="42"/>
      <c r="T235" s="42"/>
      <c r="U235" s="42"/>
      <c r="V235" s="42"/>
      <c r="W235" s="42"/>
      <c r="X235" s="42"/>
      <c r="Y235" s="42"/>
      <c r="Z235" s="42"/>
    </row>
    <row r="236" spans="1:26">
      <c r="Y236" s="22"/>
      <c r="Z236" s="22"/>
    </row>
    <row r="237" spans="1:26" ht="12.75" customHeight="1">
      <c r="Y237" s="22"/>
      <c r="Z237" s="22"/>
    </row>
    <row r="238" spans="1:26" ht="12.75" customHeight="1">
      <c r="Y238" s="22"/>
      <c r="Z238" s="22"/>
    </row>
    <row r="239" spans="1:26" ht="12.75" customHeight="1">
      <c r="Y239" s="22"/>
      <c r="Z239" s="22"/>
    </row>
    <row r="240" spans="1:26" ht="12.75" customHeight="1">
      <c r="Y240" s="22"/>
      <c r="Z240" s="22"/>
    </row>
    <row r="241" spans="25:26" ht="12.75" customHeight="1">
      <c r="Y241" s="22"/>
      <c r="Z241" s="22"/>
    </row>
    <row r="242" spans="25:26" ht="12.75" customHeight="1">
      <c r="Y242" s="22"/>
      <c r="Z242" s="22"/>
    </row>
    <row r="243" spans="25:26" ht="12.75" customHeight="1">
      <c r="Y243" s="22"/>
      <c r="Z243" s="22"/>
    </row>
    <row r="244" spans="25:26" ht="12.75" customHeight="1">
      <c r="Y244" s="22"/>
      <c r="Z244" s="22"/>
    </row>
    <row r="245" spans="25:26" ht="12.75" customHeight="1">
      <c r="Y245" s="22"/>
      <c r="Z245" s="22"/>
    </row>
    <row r="246" spans="25:26" ht="12.75" customHeight="1">
      <c r="Y246" s="22"/>
      <c r="Z246" s="22"/>
    </row>
    <row r="247" spans="25:26" ht="12.75" customHeight="1">
      <c r="Y247" s="22"/>
      <c r="Z247" s="22"/>
    </row>
    <row r="248" spans="25:26" ht="12.75" customHeight="1">
      <c r="Y248" s="22"/>
      <c r="Z248" s="22"/>
    </row>
    <row r="249" spans="25:26" ht="12.75" customHeight="1">
      <c r="Y249" s="22"/>
      <c r="Z249" s="22"/>
    </row>
    <row r="250" spans="25:26" ht="12.75" customHeight="1">
      <c r="Y250" s="22"/>
      <c r="Z250" s="22"/>
    </row>
    <row r="251" spans="25:26" ht="12.75" customHeight="1">
      <c r="Y251" s="22"/>
      <c r="Z251" s="22"/>
    </row>
    <row r="252" spans="25:26" ht="12.75" customHeight="1">
      <c r="Y252" s="22"/>
      <c r="Z252" s="22"/>
    </row>
    <row r="253" spans="25:26" ht="12.75" customHeight="1">
      <c r="Y253" s="22"/>
      <c r="Z253" s="22"/>
    </row>
    <row r="254" spans="25:26" ht="12.75" customHeight="1">
      <c r="Y254" s="22"/>
      <c r="Z254" s="22"/>
    </row>
    <row r="255" spans="25:26" ht="12.75" customHeight="1">
      <c r="Y255" s="22"/>
      <c r="Z255" s="22"/>
    </row>
    <row r="256" spans="25:26" ht="12.75" customHeight="1">
      <c r="Y256" s="22"/>
      <c r="Z256" s="22"/>
    </row>
    <row r="257" spans="25:26" ht="12.75" customHeight="1">
      <c r="Y257" s="22"/>
      <c r="Z257" s="22"/>
    </row>
    <row r="258" spans="25:26" ht="12.75" customHeight="1">
      <c r="Y258" s="22"/>
      <c r="Z258" s="22"/>
    </row>
    <row r="259" spans="25:26" ht="12.75" customHeight="1">
      <c r="Y259" s="22"/>
      <c r="Z259" s="22"/>
    </row>
    <row r="260" spans="25:26" ht="12.75" customHeight="1">
      <c r="Y260" s="22"/>
      <c r="Z260" s="22"/>
    </row>
    <row r="261" spans="25:26" ht="12.75" customHeight="1">
      <c r="Y261" s="22"/>
      <c r="Z261" s="22"/>
    </row>
    <row r="262" spans="25:26" ht="12.75" customHeight="1">
      <c r="Y262" s="22"/>
      <c r="Z262" s="22"/>
    </row>
    <row r="263" spans="25:26" ht="12.75" customHeight="1">
      <c r="Y263" s="22"/>
      <c r="Z263" s="22"/>
    </row>
    <row r="264" spans="25:26" ht="12.75" customHeight="1">
      <c r="Y264" s="22"/>
      <c r="Z264" s="22"/>
    </row>
    <row r="265" spans="25:26" ht="12.75" customHeight="1">
      <c r="Y265" s="22"/>
      <c r="Z265" s="22"/>
    </row>
    <row r="266" spans="25:26" ht="12.75" customHeight="1">
      <c r="Y266" s="22"/>
      <c r="Z266" s="22"/>
    </row>
    <row r="267" spans="25:26" ht="12.75" customHeight="1">
      <c r="Y267" s="22"/>
      <c r="Z267" s="22"/>
    </row>
    <row r="268" spans="25:26" ht="12.75" customHeight="1">
      <c r="Y268" s="22"/>
      <c r="Z268" s="22"/>
    </row>
    <row r="269" spans="25:26" ht="12.75" customHeight="1">
      <c r="Y269" s="22"/>
      <c r="Z269" s="22"/>
    </row>
    <row r="270" spans="25:26" ht="12.75" customHeight="1">
      <c r="Y270" s="22"/>
      <c r="Z270" s="22"/>
    </row>
    <row r="271" spans="25:26" ht="12.75" customHeight="1">
      <c r="Y271" s="22"/>
      <c r="Z271" s="22"/>
    </row>
    <row r="272" spans="25:26" ht="12.75" customHeight="1">
      <c r="Y272" s="22"/>
      <c r="Z272" s="22"/>
    </row>
    <row r="273" spans="1:26">
      <c r="J273" s="5"/>
      <c r="K273" s="5"/>
      <c r="L273" s="5"/>
      <c r="M273" s="5"/>
      <c r="N273" s="5"/>
      <c r="O273" s="5"/>
      <c r="P273" s="5"/>
      <c r="Q273" s="5"/>
      <c r="R273" s="5"/>
      <c r="S273" s="5"/>
      <c r="T273" s="5"/>
      <c r="U273" s="5"/>
      <c r="V273" s="5"/>
      <c r="W273" s="5"/>
      <c r="X273" s="5"/>
      <c r="Y273" s="5"/>
      <c r="Z273" s="5"/>
    </row>
    <row r="274" spans="1:26" s="13" customFormat="1">
      <c r="A274" s="38"/>
      <c r="B274" s="38"/>
      <c r="C274" s="38"/>
      <c r="D274" s="38"/>
      <c r="E274" s="38"/>
      <c r="F274" s="38"/>
      <c r="G274" s="38"/>
      <c r="H274" s="38"/>
      <c r="I274" s="38"/>
      <c r="J274" s="14"/>
      <c r="K274" s="14"/>
      <c r="L274" s="14"/>
      <c r="M274" s="14"/>
      <c r="N274" s="14"/>
      <c r="O274" s="14"/>
      <c r="P274" s="14"/>
      <c r="Q274" s="14"/>
      <c r="R274" s="14"/>
      <c r="S274" s="14"/>
      <c r="T274" s="14"/>
      <c r="U274" s="14"/>
      <c r="V274" s="14"/>
      <c r="W274" s="14"/>
      <c r="X274" s="14"/>
      <c r="Y274" s="14"/>
      <c r="Z274" s="14"/>
    </row>
    <row r="275" spans="1:26" ht="12.75" customHeight="1">
      <c r="Y275" s="22"/>
      <c r="Z275" s="22"/>
    </row>
    <row r="276" spans="1:26" s="20" customFormat="1">
      <c r="A276" s="38"/>
      <c r="B276" s="38"/>
      <c r="C276" s="38"/>
      <c r="D276" s="38"/>
      <c r="E276" s="38"/>
      <c r="F276" s="38"/>
      <c r="G276" s="38"/>
      <c r="H276" s="38"/>
      <c r="I276" s="38"/>
      <c r="J276" s="24"/>
      <c r="K276" s="22"/>
      <c r="L276" s="22"/>
      <c r="M276" s="22"/>
      <c r="N276" s="22"/>
      <c r="O276" s="22"/>
      <c r="P276" s="22"/>
      <c r="Q276" s="22"/>
      <c r="R276" s="22"/>
      <c r="S276" s="22"/>
      <c r="T276" s="22"/>
      <c r="U276" s="22"/>
      <c r="V276" s="22"/>
      <c r="W276" s="22"/>
      <c r="X276" s="22"/>
      <c r="Y276" s="22"/>
      <c r="Z276" s="22"/>
    </row>
    <row r="277" spans="1:26" s="20" customFormat="1">
      <c r="A277" s="38"/>
      <c r="B277" s="38"/>
      <c r="C277" s="38"/>
      <c r="D277" s="38"/>
      <c r="E277" s="38"/>
      <c r="F277" s="38"/>
      <c r="G277" s="38"/>
      <c r="H277" s="38"/>
      <c r="I277" s="38"/>
      <c r="J277" s="42"/>
      <c r="K277" s="42"/>
      <c r="L277" s="42"/>
      <c r="M277" s="42"/>
      <c r="N277" s="42"/>
      <c r="O277" s="42"/>
      <c r="P277" s="42"/>
      <c r="Q277" s="42"/>
      <c r="R277" s="42"/>
      <c r="S277" s="42"/>
      <c r="T277" s="42"/>
      <c r="U277" s="42"/>
      <c r="V277" s="42"/>
      <c r="W277" s="42"/>
      <c r="X277" s="42"/>
      <c r="Y277" s="42"/>
      <c r="Z277" s="42"/>
    </row>
    <row r="278" spans="1:26" s="23" customFormat="1">
      <c r="A278" s="38"/>
      <c r="B278" s="38"/>
      <c r="C278" s="38"/>
      <c r="D278" s="38"/>
      <c r="E278" s="38"/>
      <c r="F278" s="38"/>
      <c r="G278" s="38"/>
      <c r="H278" s="38"/>
      <c r="I278" s="38"/>
      <c r="J278" s="18"/>
      <c r="K278" s="18"/>
      <c r="L278" s="18"/>
      <c r="M278" s="18"/>
      <c r="N278" s="18"/>
      <c r="O278" s="18"/>
      <c r="P278" s="18"/>
      <c r="Q278" s="18"/>
      <c r="R278" s="18"/>
      <c r="S278" s="18"/>
      <c r="T278" s="18"/>
      <c r="U278" s="18"/>
      <c r="V278" s="18"/>
      <c r="W278" s="18"/>
      <c r="X278" s="18"/>
      <c r="Y278" s="18"/>
      <c r="Z278" s="18"/>
    </row>
    <row r="279" spans="1:26" s="20" customFormat="1">
      <c r="A279" s="38"/>
      <c r="B279" s="38"/>
      <c r="C279" s="38"/>
      <c r="D279" s="38"/>
      <c r="E279" s="38"/>
      <c r="F279" s="38"/>
      <c r="G279" s="38"/>
      <c r="H279" s="38"/>
      <c r="I279" s="38"/>
      <c r="J279" s="42"/>
      <c r="K279" s="42"/>
      <c r="L279" s="42"/>
      <c r="M279" s="42"/>
      <c r="N279" s="42"/>
      <c r="O279" s="42"/>
      <c r="P279" s="42"/>
      <c r="Q279" s="42"/>
      <c r="R279" s="42"/>
      <c r="S279" s="42"/>
      <c r="T279" s="42"/>
      <c r="U279" s="42"/>
      <c r="V279" s="42"/>
      <c r="W279" s="42"/>
      <c r="X279" s="42"/>
      <c r="Y279" s="42"/>
      <c r="Z279" s="42"/>
    </row>
    <row r="280" spans="1:26" s="20" customFormat="1">
      <c r="A280" s="38"/>
      <c r="B280" s="38"/>
      <c r="C280" s="38"/>
      <c r="D280" s="38"/>
      <c r="E280" s="38"/>
      <c r="F280" s="38"/>
      <c r="G280" s="38"/>
      <c r="H280" s="38"/>
      <c r="I280" s="38"/>
      <c r="J280" s="42"/>
      <c r="K280" s="42"/>
      <c r="L280" s="42"/>
      <c r="M280" s="42"/>
      <c r="N280" s="42"/>
      <c r="O280" s="42"/>
      <c r="P280" s="42"/>
      <c r="Q280" s="42"/>
      <c r="R280" s="42"/>
      <c r="S280" s="42"/>
      <c r="T280" s="42"/>
      <c r="U280" s="42"/>
      <c r="V280" s="42"/>
      <c r="W280" s="42"/>
      <c r="X280" s="42"/>
      <c r="Y280" s="42"/>
      <c r="Z280" s="42"/>
    </row>
    <row r="281" spans="1:26">
      <c r="Y281" s="22"/>
      <c r="Z281" s="22"/>
    </row>
    <row r="282" spans="1:26" ht="12.75" customHeight="1">
      <c r="Y282" s="22"/>
      <c r="Z282" s="22"/>
    </row>
    <row r="283" spans="1:26" ht="12.75" customHeight="1">
      <c r="Y283" s="22"/>
      <c r="Z283" s="22"/>
    </row>
    <row r="284" spans="1:26" ht="12.75" customHeight="1">
      <c r="Y284" s="22"/>
      <c r="Z284" s="22"/>
    </row>
    <row r="285" spans="1:26" ht="12.75" customHeight="1">
      <c r="Y285" s="22"/>
      <c r="Z285" s="22"/>
    </row>
    <row r="286" spans="1:26" ht="12.75" customHeight="1">
      <c r="Y286" s="22"/>
      <c r="Z286" s="22"/>
    </row>
    <row r="287" spans="1:26" ht="12.75" customHeight="1">
      <c r="Y287" s="22"/>
      <c r="Z287" s="22"/>
    </row>
    <row r="288" spans="1:26" ht="12.75" customHeight="1">
      <c r="Y288" s="22"/>
      <c r="Z288" s="22"/>
    </row>
    <row r="289" spans="25:26" ht="12.75" customHeight="1">
      <c r="Y289" s="22"/>
      <c r="Z289" s="22"/>
    </row>
    <row r="290" spans="25:26" ht="12.75" customHeight="1">
      <c r="Y290" s="22"/>
      <c r="Z290" s="22"/>
    </row>
    <row r="291" spans="25:26" ht="12.75" customHeight="1">
      <c r="Y291" s="22"/>
      <c r="Z291" s="22"/>
    </row>
    <row r="292" spans="25:26" ht="12.75" customHeight="1">
      <c r="Y292" s="22"/>
      <c r="Z292" s="22"/>
    </row>
    <row r="293" spans="25:26" ht="12.75" customHeight="1">
      <c r="Y293" s="22"/>
      <c r="Z293" s="22"/>
    </row>
    <row r="294" spans="25:26" ht="12.75" customHeight="1">
      <c r="Y294" s="22"/>
      <c r="Z294" s="22"/>
    </row>
    <row r="295" spans="25:26" ht="12.75" customHeight="1">
      <c r="Y295" s="22"/>
      <c r="Z295" s="22"/>
    </row>
    <row r="296" spans="25:26" ht="12.75" customHeight="1">
      <c r="Y296" s="22"/>
      <c r="Z296" s="22"/>
    </row>
    <row r="297" spans="25:26" ht="12.75" customHeight="1">
      <c r="Y297" s="22"/>
      <c r="Z297" s="22"/>
    </row>
    <row r="298" spans="25:26" ht="12.75" customHeight="1">
      <c r="Y298" s="22"/>
      <c r="Z298" s="22"/>
    </row>
    <row r="299" spans="25:26" ht="12.75" customHeight="1">
      <c r="Y299" s="22"/>
      <c r="Z299" s="22"/>
    </row>
    <row r="300" spans="25:26" ht="12.75" customHeight="1">
      <c r="Y300" s="22"/>
      <c r="Z300" s="22"/>
    </row>
    <row r="301" spans="25:26" ht="12.75" customHeight="1">
      <c r="Y301" s="22"/>
      <c r="Z301" s="22"/>
    </row>
    <row r="302" spans="25:26" ht="12.75" customHeight="1">
      <c r="Y302" s="22"/>
      <c r="Z302" s="22"/>
    </row>
    <row r="303" spans="25:26" ht="12.75" customHeight="1">
      <c r="Y303" s="22"/>
      <c r="Z303" s="22"/>
    </row>
    <row r="304" spans="25:26" ht="12.75" customHeight="1">
      <c r="Y304" s="22"/>
      <c r="Z304" s="22"/>
    </row>
    <row r="305" spans="1:26" ht="12.75" customHeight="1">
      <c r="Y305" s="22"/>
      <c r="Z305" s="22"/>
    </row>
    <row r="306" spans="1:26" ht="12.75" customHeight="1">
      <c r="Y306" s="22"/>
      <c r="Z306" s="22"/>
    </row>
    <row r="307" spans="1:26" ht="12.75" customHeight="1">
      <c r="Y307" s="22"/>
      <c r="Z307" s="22"/>
    </row>
    <row r="308" spans="1:26" ht="12.75" customHeight="1">
      <c r="Y308" s="22"/>
      <c r="Z308" s="22"/>
    </row>
    <row r="309" spans="1:26" ht="12.75" customHeight="1">
      <c r="Y309" s="22"/>
      <c r="Z309" s="22"/>
    </row>
    <row r="310" spans="1:26" ht="12.75" customHeight="1">
      <c r="Y310" s="22"/>
      <c r="Z310" s="22"/>
    </row>
    <row r="311" spans="1:26" ht="12.75" customHeight="1">
      <c r="Y311" s="22"/>
      <c r="Z311" s="22"/>
    </row>
    <row r="312" spans="1:26" ht="12.75" customHeight="1">
      <c r="Y312" s="22"/>
      <c r="Z312" s="22"/>
    </row>
    <row r="313" spans="1:26" ht="12.75" customHeight="1">
      <c r="Y313" s="22"/>
      <c r="Z313" s="22"/>
    </row>
    <row r="314" spans="1:26" ht="12.75" customHeight="1">
      <c r="Y314" s="22"/>
      <c r="Z314" s="22"/>
    </row>
    <row r="315" spans="1:26" ht="12.75" customHeight="1">
      <c r="Y315" s="22"/>
      <c r="Z315" s="22"/>
    </row>
    <row r="316" spans="1:26" ht="12.75" customHeight="1">
      <c r="Y316" s="22"/>
      <c r="Z316" s="22"/>
    </row>
    <row r="317" spans="1:26" ht="12.75" customHeight="1">
      <c r="Y317" s="22"/>
      <c r="Z317" s="22"/>
    </row>
    <row r="318" spans="1:26" s="16" customFormat="1">
      <c r="A318" s="38"/>
      <c r="B318" s="38"/>
      <c r="C318" s="38"/>
      <c r="D318" s="38"/>
      <c r="E318" s="38"/>
      <c r="F318" s="38"/>
      <c r="G318" s="38"/>
      <c r="H318" s="38"/>
      <c r="I318" s="38"/>
      <c r="J318" s="5"/>
      <c r="K318" s="5"/>
      <c r="L318" s="5"/>
      <c r="M318" s="5"/>
      <c r="N318" s="5"/>
      <c r="O318" s="5"/>
      <c r="P318" s="5"/>
      <c r="Q318" s="5"/>
      <c r="R318" s="5"/>
      <c r="S318" s="5"/>
      <c r="T318" s="5"/>
      <c r="U318" s="5"/>
      <c r="V318" s="5"/>
      <c r="W318" s="5"/>
      <c r="X318" s="5"/>
      <c r="Y318" s="5"/>
      <c r="Z318" s="5"/>
    </row>
    <row r="319" spans="1:26" ht="12.75" customHeight="1">
      <c r="Y319" s="22"/>
      <c r="Z319" s="22"/>
    </row>
    <row r="320" spans="1:26" s="20" customFormat="1">
      <c r="A320" s="38"/>
      <c r="B320" s="38"/>
      <c r="C320" s="38"/>
      <c r="D320" s="38"/>
      <c r="E320" s="38"/>
      <c r="F320" s="38"/>
      <c r="G320" s="38"/>
      <c r="H320" s="38"/>
      <c r="I320" s="38"/>
      <c r="J320" s="24"/>
      <c r="K320" s="22"/>
      <c r="L320" s="22"/>
      <c r="M320" s="22"/>
      <c r="N320" s="22"/>
      <c r="O320" s="22"/>
      <c r="P320" s="22"/>
      <c r="Q320" s="22"/>
      <c r="R320" s="22"/>
      <c r="S320" s="22"/>
      <c r="T320" s="22"/>
      <c r="U320" s="22"/>
      <c r="V320" s="22"/>
      <c r="W320" s="22"/>
      <c r="X320" s="22"/>
      <c r="Y320" s="22"/>
      <c r="Z320" s="22"/>
    </row>
    <row r="321" spans="1:26" s="20" customFormat="1">
      <c r="A321" s="38"/>
      <c r="B321" s="38"/>
      <c r="C321" s="38"/>
      <c r="D321" s="38"/>
      <c r="E321" s="38"/>
      <c r="F321" s="38"/>
      <c r="G321" s="38"/>
      <c r="H321" s="38"/>
      <c r="I321" s="38"/>
      <c r="J321" s="42"/>
      <c r="K321" s="42"/>
      <c r="L321" s="42"/>
      <c r="M321" s="42"/>
      <c r="N321" s="42"/>
      <c r="O321" s="42"/>
      <c r="P321" s="42"/>
      <c r="Q321" s="42"/>
      <c r="R321" s="42"/>
      <c r="S321" s="42"/>
      <c r="T321" s="42"/>
      <c r="U321" s="42"/>
      <c r="V321" s="42"/>
      <c r="W321" s="42"/>
      <c r="X321" s="42"/>
      <c r="Y321" s="42"/>
      <c r="Z321" s="42"/>
    </row>
    <row r="322" spans="1:26" s="23" customFormat="1">
      <c r="A322" s="38"/>
      <c r="B322" s="38"/>
      <c r="C322" s="38"/>
      <c r="D322" s="38"/>
      <c r="E322" s="38"/>
      <c r="F322" s="38"/>
      <c r="G322" s="38"/>
      <c r="H322" s="38"/>
      <c r="I322" s="38"/>
      <c r="J322" s="18"/>
      <c r="K322" s="18"/>
      <c r="L322" s="18"/>
      <c r="M322" s="18"/>
      <c r="N322" s="18"/>
      <c r="O322" s="18"/>
      <c r="P322" s="18"/>
      <c r="Q322" s="18"/>
      <c r="R322" s="18"/>
      <c r="S322" s="18"/>
      <c r="T322" s="18"/>
      <c r="U322" s="18"/>
      <c r="V322" s="18"/>
      <c r="W322" s="18"/>
      <c r="X322" s="18"/>
      <c r="Y322" s="18"/>
      <c r="Z322" s="18"/>
    </row>
    <row r="323" spans="1:26" s="20" customFormat="1">
      <c r="A323" s="38"/>
      <c r="B323" s="38"/>
      <c r="C323" s="38"/>
      <c r="D323" s="38"/>
      <c r="E323" s="38"/>
      <c r="F323" s="38"/>
      <c r="G323" s="38"/>
      <c r="H323" s="38"/>
      <c r="I323" s="38"/>
      <c r="J323" s="42"/>
      <c r="K323" s="42"/>
      <c r="L323" s="42"/>
      <c r="M323" s="42"/>
      <c r="N323" s="42"/>
      <c r="O323" s="42"/>
      <c r="P323" s="42"/>
      <c r="Q323" s="42"/>
      <c r="R323" s="42"/>
      <c r="S323" s="42"/>
      <c r="T323" s="42"/>
      <c r="U323" s="42"/>
      <c r="V323" s="42"/>
      <c r="W323" s="42"/>
      <c r="X323" s="42"/>
      <c r="Y323" s="42"/>
      <c r="Z323" s="42"/>
    </row>
    <row r="324" spans="1:26" s="20" customFormat="1">
      <c r="A324" s="38"/>
      <c r="B324" s="38"/>
      <c r="C324" s="38"/>
      <c r="D324" s="38"/>
      <c r="E324" s="38"/>
      <c r="F324" s="38"/>
      <c r="G324" s="38"/>
      <c r="H324" s="38"/>
      <c r="I324" s="38"/>
      <c r="J324" s="42"/>
      <c r="K324" s="42"/>
      <c r="L324" s="42"/>
      <c r="M324" s="42"/>
      <c r="N324" s="42"/>
      <c r="O324" s="42"/>
      <c r="P324" s="42"/>
      <c r="Q324" s="42"/>
      <c r="R324" s="42"/>
      <c r="S324" s="42"/>
      <c r="T324" s="42"/>
      <c r="U324" s="42"/>
      <c r="V324" s="42"/>
      <c r="W324" s="42"/>
      <c r="X324" s="42"/>
      <c r="Y324" s="42"/>
      <c r="Z324" s="42"/>
    </row>
    <row r="325" spans="1:26">
      <c r="Y325" s="22"/>
      <c r="Z325" s="22"/>
    </row>
    <row r="326" spans="1:26" ht="12.75" customHeight="1">
      <c r="Y326" s="22"/>
      <c r="Z326" s="22"/>
    </row>
    <row r="327" spans="1:26" ht="12.75" customHeight="1">
      <c r="Y327" s="22"/>
      <c r="Z327" s="22"/>
    </row>
    <row r="328" spans="1:26" ht="12.75" customHeight="1">
      <c r="Y328" s="22"/>
      <c r="Z328" s="22"/>
    </row>
    <row r="329" spans="1:26" ht="12.75" customHeight="1">
      <c r="Y329" s="22"/>
      <c r="Z329" s="22"/>
    </row>
    <row r="330" spans="1:26" ht="12.75" customHeight="1">
      <c r="Y330" s="22"/>
      <c r="Z330" s="22"/>
    </row>
    <row r="331" spans="1:26" ht="12.75" customHeight="1">
      <c r="Y331" s="22"/>
      <c r="Z331" s="22"/>
    </row>
    <row r="332" spans="1:26" ht="12.75" customHeight="1">
      <c r="Y332" s="22"/>
      <c r="Z332" s="22"/>
    </row>
    <row r="333" spans="1:26" ht="12.75" customHeight="1">
      <c r="Y333" s="22"/>
      <c r="Z333" s="22"/>
    </row>
    <row r="334" spans="1:26" ht="12.75" customHeight="1">
      <c r="Y334" s="22"/>
      <c r="Z334" s="22"/>
    </row>
    <row r="335" spans="1:26" ht="12.75" customHeight="1">
      <c r="Y335" s="22"/>
      <c r="Z335" s="22"/>
    </row>
    <row r="336" spans="1:26" ht="12.75" customHeight="1">
      <c r="Y336" s="22"/>
      <c r="Z336" s="22"/>
    </row>
    <row r="337" spans="25:26" ht="12.75" customHeight="1">
      <c r="Y337" s="22"/>
      <c r="Z337" s="22"/>
    </row>
    <row r="338" spans="25:26" ht="12.75" customHeight="1">
      <c r="Y338" s="22"/>
      <c r="Z338" s="22"/>
    </row>
    <row r="339" spans="25:26" ht="12.75" customHeight="1">
      <c r="Y339" s="22"/>
      <c r="Z339" s="22"/>
    </row>
    <row r="340" spans="25:26" ht="12.75" customHeight="1">
      <c r="Y340" s="22"/>
      <c r="Z340" s="22"/>
    </row>
    <row r="341" spans="25:26" ht="12.75" customHeight="1">
      <c r="Y341" s="22"/>
      <c r="Z341" s="22"/>
    </row>
    <row r="342" spans="25:26" ht="12.75" customHeight="1">
      <c r="Y342" s="22"/>
      <c r="Z342" s="22"/>
    </row>
    <row r="343" spans="25:26" ht="12.75" customHeight="1">
      <c r="Y343" s="22"/>
      <c r="Z343" s="22"/>
    </row>
    <row r="344" spans="25:26" ht="12.75" customHeight="1">
      <c r="Y344" s="22"/>
      <c r="Z344" s="22"/>
    </row>
    <row r="345" spans="25:26" ht="12.75" customHeight="1">
      <c r="Y345" s="22"/>
      <c r="Z345" s="22"/>
    </row>
    <row r="346" spans="25:26" ht="12.75" customHeight="1">
      <c r="Y346" s="22"/>
      <c r="Z346" s="22"/>
    </row>
    <row r="347" spans="25:26" ht="12.75" customHeight="1">
      <c r="Y347" s="22"/>
      <c r="Z347" s="22"/>
    </row>
    <row r="348" spans="25:26" ht="12.75" customHeight="1">
      <c r="Y348" s="22"/>
      <c r="Z348" s="22"/>
    </row>
    <row r="349" spans="25:26" ht="12.75" customHeight="1">
      <c r="Y349" s="22"/>
      <c r="Z349" s="22"/>
    </row>
    <row r="350" spans="25:26" ht="12.75" customHeight="1">
      <c r="Y350" s="22"/>
      <c r="Z350" s="22"/>
    </row>
    <row r="351" spans="25:26" ht="12.75" customHeight="1">
      <c r="Y351" s="22"/>
      <c r="Z351" s="22"/>
    </row>
    <row r="352" spans="25:26" ht="12.75" customHeight="1">
      <c r="Y352" s="22"/>
      <c r="Z352" s="22"/>
    </row>
    <row r="353" spans="1:26" ht="12.75" customHeight="1">
      <c r="Y353" s="22"/>
      <c r="Z353" s="22"/>
    </row>
    <row r="354" spans="1:26" ht="12.75" customHeight="1">
      <c r="Y354" s="22"/>
      <c r="Z354" s="22"/>
    </row>
    <row r="355" spans="1:26" ht="12.75" customHeight="1">
      <c r="Y355" s="22"/>
      <c r="Z355" s="22"/>
    </row>
    <row r="356" spans="1:26" ht="12.75" customHeight="1">
      <c r="Y356" s="22"/>
      <c r="Z356" s="22"/>
    </row>
    <row r="357" spans="1:26" ht="12.75" customHeight="1">
      <c r="Y357" s="22"/>
      <c r="Z357" s="22"/>
    </row>
    <row r="358" spans="1:26" ht="12.75" customHeight="1">
      <c r="Y358" s="22"/>
      <c r="Z358" s="22"/>
    </row>
    <row r="359" spans="1:26" ht="12.75" customHeight="1">
      <c r="Y359" s="22"/>
      <c r="Z359" s="22"/>
    </row>
    <row r="360" spans="1:26" ht="12.75" customHeight="1">
      <c r="Y360" s="22"/>
      <c r="Z360" s="22"/>
    </row>
    <row r="361" spans="1:26" ht="12.75" customHeight="1">
      <c r="Y361" s="22"/>
      <c r="Z361" s="22"/>
    </row>
    <row r="362" spans="1:26" s="16" customFormat="1">
      <c r="A362" s="38"/>
      <c r="B362" s="38"/>
      <c r="C362" s="38"/>
      <c r="D362" s="38"/>
      <c r="E362" s="38"/>
      <c r="F362" s="38"/>
      <c r="G362" s="38"/>
      <c r="H362" s="38"/>
      <c r="I362" s="38"/>
      <c r="J362" s="5"/>
      <c r="K362" s="5"/>
      <c r="L362" s="5"/>
      <c r="M362" s="5"/>
      <c r="N362" s="5"/>
      <c r="O362" s="5"/>
      <c r="P362" s="5"/>
      <c r="Q362" s="5"/>
      <c r="R362" s="5"/>
      <c r="S362" s="5"/>
      <c r="T362" s="5"/>
      <c r="U362" s="5"/>
      <c r="V362" s="5"/>
      <c r="W362" s="5"/>
      <c r="X362" s="5"/>
      <c r="Y362" s="5"/>
      <c r="Z362" s="5"/>
    </row>
    <row r="363" spans="1:26" ht="12.75" customHeight="1">
      <c r="Y363" s="22"/>
      <c r="Z363" s="22"/>
    </row>
    <row r="364" spans="1:26" s="20" customFormat="1">
      <c r="A364" s="38"/>
      <c r="B364" s="38"/>
      <c r="C364" s="38"/>
      <c r="D364" s="38"/>
      <c r="E364" s="38"/>
      <c r="F364" s="38"/>
      <c r="G364" s="38"/>
      <c r="H364" s="38"/>
      <c r="I364" s="38"/>
      <c r="J364" s="24"/>
      <c r="K364" s="22"/>
      <c r="L364" s="22"/>
      <c r="M364" s="22"/>
      <c r="N364" s="22"/>
      <c r="O364" s="22"/>
      <c r="P364" s="22"/>
      <c r="Q364" s="22"/>
      <c r="R364" s="22"/>
      <c r="S364" s="22"/>
      <c r="T364" s="22"/>
      <c r="U364" s="22"/>
      <c r="V364" s="22"/>
      <c r="W364" s="22"/>
      <c r="X364" s="22"/>
      <c r="Y364" s="22"/>
      <c r="Z364" s="22"/>
    </row>
    <row r="365" spans="1:26" s="20" customFormat="1">
      <c r="A365" s="38"/>
      <c r="B365" s="38"/>
      <c r="C365" s="38"/>
      <c r="D365" s="38"/>
      <c r="E365" s="38"/>
      <c r="F365" s="38"/>
      <c r="G365" s="38"/>
      <c r="H365" s="38"/>
      <c r="I365" s="38"/>
      <c r="J365" s="42"/>
      <c r="K365" s="42"/>
      <c r="L365" s="42"/>
      <c r="M365" s="42"/>
      <c r="N365" s="42"/>
      <c r="O365" s="42"/>
      <c r="P365" s="42"/>
      <c r="Q365" s="42"/>
      <c r="R365" s="42"/>
      <c r="S365" s="42"/>
      <c r="T365" s="42"/>
      <c r="U365" s="42"/>
      <c r="V365" s="42"/>
      <c r="W365" s="42"/>
      <c r="X365" s="42"/>
      <c r="Y365" s="42"/>
      <c r="Z365" s="42"/>
    </row>
    <row r="366" spans="1:26" s="23" customFormat="1">
      <c r="A366" s="38"/>
      <c r="B366" s="38"/>
      <c r="C366" s="38"/>
      <c r="D366" s="38"/>
      <c r="E366" s="38"/>
      <c r="F366" s="38"/>
      <c r="G366" s="38"/>
      <c r="H366" s="38"/>
      <c r="I366" s="38"/>
      <c r="J366" s="18"/>
      <c r="K366" s="18"/>
      <c r="L366" s="18"/>
      <c r="M366" s="18"/>
      <c r="N366" s="18"/>
      <c r="O366" s="18"/>
      <c r="P366" s="18"/>
      <c r="Q366" s="18"/>
      <c r="R366" s="18"/>
      <c r="S366" s="18"/>
      <c r="T366" s="18"/>
      <c r="U366" s="18"/>
      <c r="V366" s="18"/>
      <c r="W366" s="18"/>
      <c r="X366" s="18"/>
      <c r="Y366" s="18"/>
      <c r="Z366" s="18"/>
    </row>
    <row r="367" spans="1:26" s="20" customFormat="1">
      <c r="A367" s="38"/>
      <c r="B367" s="38"/>
      <c r="C367" s="38"/>
      <c r="D367" s="38"/>
      <c r="E367" s="38"/>
      <c r="F367" s="38"/>
      <c r="G367" s="38"/>
      <c r="H367" s="38"/>
      <c r="I367" s="38"/>
      <c r="J367" s="42"/>
      <c r="K367" s="42"/>
      <c r="L367" s="42"/>
      <c r="M367" s="42"/>
      <c r="N367" s="42"/>
      <c r="O367" s="42"/>
      <c r="P367" s="42"/>
      <c r="Q367" s="42"/>
      <c r="R367" s="42"/>
      <c r="S367" s="42"/>
      <c r="T367" s="42"/>
      <c r="U367" s="42"/>
      <c r="V367" s="42"/>
      <c r="W367" s="42"/>
      <c r="X367" s="42"/>
      <c r="Y367" s="42"/>
      <c r="Z367" s="42"/>
    </row>
    <row r="368" spans="1:26" s="20" customFormat="1">
      <c r="A368" s="38"/>
      <c r="B368" s="38"/>
      <c r="C368" s="38"/>
      <c r="D368" s="38"/>
      <c r="E368" s="38"/>
      <c r="F368" s="38"/>
      <c r="G368" s="38"/>
      <c r="H368" s="38"/>
      <c r="I368" s="38"/>
      <c r="J368" s="42"/>
      <c r="K368" s="42"/>
      <c r="L368" s="42"/>
      <c r="M368" s="42"/>
      <c r="N368" s="42"/>
      <c r="O368" s="42"/>
      <c r="P368" s="42"/>
      <c r="Q368" s="42"/>
      <c r="R368" s="42"/>
      <c r="S368" s="42"/>
      <c r="T368" s="42"/>
      <c r="U368" s="42"/>
      <c r="V368" s="42"/>
      <c r="W368" s="42"/>
      <c r="X368" s="42"/>
      <c r="Y368" s="42"/>
      <c r="Z368" s="42"/>
    </row>
    <row r="369" spans="25:26">
      <c r="Y369" s="22"/>
      <c r="Z369" s="22"/>
    </row>
    <row r="370" spans="25:26" ht="12.75" customHeight="1">
      <c r="Y370" s="22"/>
      <c r="Z370" s="22"/>
    </row>
    <row r="371" spans="25:26" ht="12.75" customHeight="1">
      <c r="Y371" s="22"/>
      <c r="Z371" s="22"/>
    </row>
    <row r="372" spans="25:26" ht="12.75" customHeight="1">
      <c r="Y372" s="22"/>
      <c r="Z372" s="22"/>
    </row>
    <row r="373" spans="25:26" ht="12.75" customHeight="1">
      <c r="Y373" s="22"/>
      <c r="Z373" s="22"/>
    </row>
    <row r="374" spans="25:26" ht="12.75" customHeight="1">
      <c r="Y374" s="22"/>
      <c r="Z374" s="22"/>
    </row>
    <row r="375" spans="25:26" ht="12.75" customHeight="1">
      <c r="Y375" s="22"/>
      <c r="Z375" s="22"/>
    </row>
    <row r="376" spans="25:26" ht="12.75" customHeight="1">
      <c r="Y376" s="22"/>
      <c r="Z376" s="22"/>
    </row>
    <row r="377" spans="25:26" ht="12.75" customHeight="1">
      <c r="Y377" s="22"/>
      <c r="Z377" s="22"/>
    </row>
    <row r="378" spans="25:26" ht="12.75" customHeight="1">
      <c r="Y378" s="22"/>
      <c r="Z378" s="22"/>
    </row>
    <row r="379" spans="25:26" ht="12.75" customHeight="1">
      <c r="Y379" s="22"/>
      <c r="Z379" s="22"/>
    </row>
    <row r="380" spans="25:26" ht="12.75" customHeight="1">
      <c r="Y380" s="22"/>
      <c r="Z380" s="22"/>
    </row>
    <row r="381" spans="25:26" ht="12.75" customHeight="1">
      <c r="Y381" s="22"/>
      <c r="Z381" s="22"/>
    </row>
    <row r="382" spans="25:26" ht="12.75" customHeight="1">
      <c r="Y382" s="22"/>
      <c r="Z382" s="22"/>
    </row>
    <row r="383" spans="25:26" ht="12.75" customHeight="1">
      <c r="Y383" s="22"/>
      <c r="Z383" s="22"/>
    </row>
    <row r="384" spans="25:26" ht="12.75" customHeight="1">
      <c r="Y384" s="22"/>
      <c r="Z384" s="22"/>
    </row>
    <row r="385" spans="25:26" ht="12.75" customHeight="1">
      <c r="Y385" s="22"/>
      <c r="Z385" s="22"/>
    </row>
    <row r="386" spans="25:26" ht="12.75" customHeight="1">
      <c r="Y386" s="22"/>
      <c r="Z386" s="22"/>
    </row>
    <row r="387" spans="25:26" ht="12.75" customHeight="1">
      <c r="Y387" s="22"/>
      <c r="Z387" s="22"/>
    </row>
    <row r="388" spans="25:26" ht="12.75" customHeight="1">
      <c r="Y388" s="22"/>
      <c r="Z388" s="22"/>
    </row>
    <row r="389" spans="25:26" ht="12.75" customHeight="1">
      <c r="Y389" s="22"/>
      <c r="Z389" s="22"/>
    </row>
    <row r="390" spans="25:26" ht="12.75" customHeight="1">
      <c r="Y390" s="22"/>
      <c r="Z390" s="22"/>
    </row>
    <row r="391" spans="25:26" ht="12.75" customHeight="1">
      <c r="Y391" s="22"/>
      <c r="Z391" s="22"/>
    </row>
    <row r="392" spans="25:26" ht="12.75" customHeight="1">
      <c r="Y392" s="22"/>
      <c r="Z392" s="22"/>
    </row>
    <row r="393" spans="25:26" ht="12.75" customHeight="1">
      <c r="Y393" s="22"/>
      <c r="Z393" s="22"/>
    </row>
    <row r="394" spans="25:26" ht="12.75" customHeight="1">
      <c r="Y394" s="22"/>
      <c r="Z394" s="22"/>
    </row>
    <row r="395" spans="25:26" ht="12.75" customHeight="1">
      <c r="Y395" s="22"/>
      <c r="Z395" s="22"/>
    </row>
    <row r="396" spans="25:26" ht="12.75" customHeight="1">
      <c r="Y396" s="22"/>
      <c r="Z396" s="22"/>
    </row>
    <row r="397" spans="25:26" ht="12.75" customHeight="1">
      <c r="Y397" s="22"/>
      <c r="Z397" s="22"/>
    </row>
    <row r="398" spans="25:26" ht="12.75" customHeight="1">
      <c r="Y398" s="22"/>
      <c r="Z398" s="22"/>
    </row>
    <row r="399" spans="25:26" ht="12.75" customHeight="1">
      <c r="Y399" s="22"/>
      <c r="Z399" s="22"/>
    </row>
    <row r="400" spans="25:26" ht="12.75" customHeight="1">
      <c r="Y400" s="22"/>
      <c r="Z400" s="22"/>
    </row>
    <row r="401" spans="1:26" ht="12.75" customHeight="1">
      <c r="Y401" s="22"/>
      <c r="Z401" s="22"/>
    </row>
    <row r="402" spans="1:26" ht="12.75" customHeight="1">
      <c r="Y402" s="22"/>
      <c r="Z402" s="22"/>
    </row>
    <row r="403" spans="1:26" ht="12.75" customHeight="1">
      <c r="Y403" s="22"/>
      <c r="Z403" s="22"/>
    </row>
    <row r="404" spans="1:26" ht="12.75" customHeight="1">
      <c r="Y404" s="22"/>
      <c r="Z404" s="22"/>
    </row>
    <row r="405" spans="1:26" ht="12.75" customHeight="1">
      <c r="Y405" s="22"/>
      <c r="Z405" s="22"/>
    </row>
    <row r="406" spans="1:26" s="16" customFormat="1">
      <c r="A406" s="38"/>
      <c r="B406" s="38"/>
      <c r="C406" s="38"/>
      <c r="D406" s="38"/>
      <c r="E406" s="38"/>
      <c r="F406" s="38"/>
      <c r="G406" s="38"/>
      <c r="H406" s="38"/>
      <c r="I406" s="38"/>
      <c r="J406" s="5"/>
      <c r="K406" s="5"/>
      <c r="L406" s="5"/>
      <c r="M406" s="5"/>
      <c r="N406" s="5"/>
      <c r="O406" s="5"/>
      <c r="P406" s="5"/>
      <c r="Q406" s="5"/>
      <c r="R406" s="5"/>
      <c r="S406" s="5"/>
      <c r="T406" s="5"/>
      <c r="U406" s="5"/>
      <c r="V406" s="5"/>
      <c r="W406" s="5"/>
      <c r="X406" s="5"/>
      <c r="Y406" s="5"/>
      <c r="Z406" s="5"/>
    </row>
    <row r="407" spans="1:26" ht="12.75" customHeight="1">
      <c r="Y407" s="22"/>
      <c r="Z407" s="22"/>
    </row>
    <row r="408" spans="1:26" s="20" customFormat="1">
      <c r="A408" s="38"/>
      <c r="B408" s="38"/>
      <c r="C408" s="38"/>
      <c r="D408" s="38"/>
      <c r="E408" s="38"/>
      <c r="F408" s="38"/>
      <c r="G408" s="38"/>
      <c r="H408" s="38"/>
      <c r="I408" s="38"/>
      <c r="J408" s="24"/>
      <c r="K408" s="22"/>
      <c r="L408" s="22"/>
      <c r="M408" s="22"/>
      <c r="N408" s="22"/>
      <c r="O408" s="22"/>
      <c r="P408" s="22"/>
      <c r="Q408" s="22"/>
      <c r="R408" s="22"/>
      <c r="S408" s="22"/>
      <c r="T408" s="22"/>
      <c r="U408" s="22"/>
      <c r="V408" s="22"/>
      <c r="W408" s="22"/>
      <c r="X408" s="22"/>
      <c r="Y408" s="22"/>
      <c r="Z408" s="22"/>
    </row>
    <row r="409" spans="1:26" s="20" customFormat="1">
      <c r="A409" s="38"/>
      <c r="B409" s="38"/>
      <c r="C409" s="38"/>
      <c r="D409" s="38"/>
      <c r="E409" s="38"/>
      <c r="F409" s="38"/>
      <c r="G409" s="38"/>
      <c r="H409" s="38"/>
      <c r="I409" s="38"/>
      <c r="J409" s="42"/>
      <c r="K409" s="42"/>
      <c r="L409" s="42"/>
      <c r="M409" s="42"/>
      <c r="N409" s="42"/>
      <c r="O409" s="42"/>
      <c r="P409" s="42"/>
      <c r="Q409" s="42"/>
      <c r="R409" s="42"/>
      <c r="S409" s="42"/>
      <c r="T409" s="42"/>
      <c r="U409" s="42"/>
      <c r="V409" s="42"/>
      <c r="W409" s="42"/>
      <c r="X409" s="42"/>
      <c r="Y409" s="42"/>
      <c r="Z409" s="42"/>
    </row>
    <row r="410" spans="1:26" s="23" customFormat="1">
      <c r="A410" s="38"/>
      <c r="B410" s="38"/>
      <c r="C410" s="38"/>
      <c r="D410" s="38"/>
      <c r="E410" s="38"/>
      <c r="F410" s="38"/>
      <c r="G410" s="38"/>
      <c r="H410" s="38"/>
      <c r="I410" s="38"/>
      <c r="J410" s="18"/>
      <c r="K410" s="18"/>
      <c r="L410" s="18"/>
      <c r="M410" s="18"/>
      <c r="N410" s="18"/>
      <c r="O410" s="18"/>
      <c r="P410" s="18"/>
      <c r="Q410" s="18"/>
      <c r="R410" s="18"/>
      <c r="S410" s="18"/>
      <c r="T410" s="18"/>
      <c r="U410" s="18"/>
      <c r="V410" s="18"/>
      <c r="W410" s="18"/>
      <c r="X410" s="18"/>
      <c r="Y410" s="18"/>
      <c r="Z410" s="18"/>
    </row>
    <row r="411" spans="1:26" s="20" customFormat="1">
      <c r="A411" s="38"/>
      <c r="B411" s="38"/>
      <c r="C411" s="38"/>
      <c r="D411" s="38"/>
      <c r="E411" s="38"/>
      <c r="F411" s="38"/>
      <c r="G411" s="38"/>
      <c r="H411" s="38"/>
      <c r="I411" s="38"/>
      <c r="J411" s="42"/>
      <c r="K411" s="42"/>
      <c r="L411" s="42"/>
      <c r="M411" s="42"/>
      <c r="N411" s="42"/>
      <c r="O411" s="42"/>
      <c r="P411" s="42"/>
      <c r="Q411" s="42"/>
      <c r="R411" s="42"/>
      <c r="S411" s="42"/>
      <c r="T411" s="42"/>
      <c r="U411" s="42"/>
      <c r="V411" s="42"/>
      <c r="W411" s="42"/>
      <c r="X411" s="42"/>
      <c r="Y411" s="42"/>
      <c r="Z411" s="42"/>
    </row>
    <row r="412" spans="1:26" s="20" customFormat="1">
      <c r="A412" s="38"/>
      <c r="B412" s="38"/>
      <c r="C412" s="38"/>
      <c r="D412" s="38"/>
      <c r="E412" s="38"/>
      <c r="F412" s="38"/>
      <c r="G412" s="38"/>
      <c r="H412" s="38"/>
      <c r="I412" s="38"/>
      <c r="J412" s="42"/>
      <c r="K412" s="42"/>
      <c r="L412" s="42"/>
      <c r="M412" s="42"/>
      <c r="N412" s="42"/>
      <c r="O412" s="42"/>
      <c r="P412" s="42"/>
      <c r="Q412" s="42"/>
      <c r="R412" s="42"/>
      <c r="S412" s="42"/>
      <c r="T412" s="42"/>
      <c r="U412" s="42"/>
      <c r="V412" s="42"/>
      <c r="W412" s="42"/>
      <c r="X412" s="42"/>
      <c r="Y412" s="42"/>
      <c r="Z412" s="42"/>
    </row>
    <row r="413" spans="1:26">
      <c r="Y413" s="22"/>
      <c r="Z413" s="22"/>
    </row>
    <row r="414" spans="1:26" ht="12.75" customHeight="1">
      <c r="Y414" s="22"/>
      <c r="Z414" s="22"/>
    </row>
    <row r="415" spans="1:26" ht="12.75" customHeight="1">
      <c r="Y415" s="22"/>
      <c r="Z415" s="22"/>
    </row>
    <row r="416" spans="1:26" ht="12.75" customHeight="1">
      <c r="Y416" s="22"/>
      <c r="Z416" s="22"/>
    </row>
    <row r="417" spans="25:26" ht="12.75" customHeight="1">
      <c r="Y417" s="22"/>
      <c r="Z417" s="22"/>
    </row>
    <row r="418" spans="25:26" ht="12.75" customHeight="1">
      <c r="Y418" s="22"/>
      <c r="Z418" s="22"/>
    </row>
    <row r="419" spans="25:26" ht="12.75" customHeight="1">
      <c r="Y419" s="22"/>
      <c r="Z419" s="22"/>
    </row>
    <row r="420" spans="25:26" ht="12.75" customHeight="1">
      <c r="Y420" s="22"/>
      <c r="Z420" s="22"/>
    </row>
    <row r="421" spans="25:26" ht="12.75" customHeight="1">
      <c r="Y421" s="22"/>
      <c r="Z421" s="22"/>
    </row>
    <row r="422" spans="25:26" ht="12.75" customHeight="1">
      <c r="Y422" s="22"/>
      <c r="Z422" s="22"/>
    </row>
    <row r="423" spans="25:26" ht="12.75" customHeight="1">
      <c r="Y423" s="22"/>
      <c r="Z423" s="22"/>
    </row>
    <row r="424" spans="25:26" ht="12.75" customHeight="1">
      <c r="Y424" s="22"/>
      <c r="Z424" s="22"/>
    </row>
    <row r="425" spans="25:26" ht="12.75" customHeight="1">
      <c r="Y425" s="22"/>
      <c r="Z425" s="22"/>
    </row>
    <row r="426" spans="25:26" ht="12.75" customHeight="1">
      <c r="Y426" s="22"/>
      <c r="Z426" s="22"/>
    </row>
    <row r="427" spans="25:26" ht="12.75" customHeight="1">
      <c r="Y427" s="22"/>
      <c r="Z427" s="22"/>
    </row>
    <row r="428" spans="25:26" ht="12.75" customHeight="1">
      <c r="Y428" s="22"/>
      <c r="Z428" s="22"/>
    </row>
    <row r="429" spans="25:26" ht="12.75" customHeight="1">
      <c r="Y429" s="22"/>
      <c r="Z429" s="22"/>
    </row>
    <row r="430" spans="25:26" ht="12.75" customHeight="1">
      <c r="Y430" s="22"/>
      <c r="Z430" s="22"/>
    </row>
    <row r="431" spans="25:26" ht="12.75" customHeight="1">
      <c r="Y431" s="22"/>
      <c r="Z431" s="22"/>
    </row>
    <row r="432" spans="25:26" ht="12.75" customHeight="1">
      <c r="Y432" s="22"/>
      <c r="Z432" s="22"/>
    </row>
    <row r="433" spans="25:26" ht="12.75" customHeight="1">
      <c r="Y433" s="22"/>
      <c r="Z433" s="22"/>
    </row>
    <row r="434" spans="25:26" ht="12.75" customHeight="1">
      <c r="Y434" s="22"/>
      <c r="Z434" s="22"/>
    </row>
    <row r="435" spans="25:26" ht="12.75" customHeight="1">
      <c r="Y435" s="22"/>
      <c r="Z435" s="22"/>
    </row>
    <row r="436" spans="25:26" ht="12.75" customHeight="1">
      <c r="Y436" s="22"/>
      <c r="Z436" s="22"/>
    </row>
    <row r="437" spans="25:26" ht="12.75" customHeight="1">
      <c r="Y437" s="22"/>
      <c r="Z437" s="22"/>
    </row>
    <row r="438" spans="25:26" ht="12.75" customHeight="1">
      <c r="Y438" s="22"/>
      <c r="Z438" s="22"/>
    </row>
    <row r="439" spans="25:26" ht="12.75" customHeight="1">
      <c r="Y439" s="22"/>
      <c r="Z439" s="22"/>
    </row>
    <row r="440" spans="25:26" ht="12.75" customHeight="1">
      <c r="Y440" s="22"/>
      <c r="Z440" s="22"/>
    </row>
    <row r="441" spans="25:26" ht="12.75" customHeight="1">
      <c r="Y441" s="22"/>
      <c r="Z441" s="22"/>
    </row>
    <row r="442" spans="25:26" ht="12.75" customHeight="1">
      <c r="Y442" s="22"/>
      <c r="Z442" s="22"/>
    </row>
    <row r="443" spans="25:26" ht="12.75" customHeight="1">
      <c r="Y443" s="22"/>
      <c r="Z443" s="22"/>
    </row>
    <row r="444" spans="25:26" ht="12.75" customHeight="1">
      <c r="Y444" s="22"/>
      <c r="Z444" s="22"/>
    </row>
    <row r="445" spans="25:26" ht="12.75" customHeight="1">
      <c r="Y445" s="22"/>
      <c r="Z445" s="22"/>
    </row>
    <row r="446" spans="25:26" ht="12.75" customHeight="1">
      <c r="Y446" s="22"/>
      <c r="Z446" s="22"/>
    </row>
    <row r="447" spans="25:26" ht="12.75" customHeight="1">
      <c r="Y447" s="22"/>
      <c r="Z447" s="22"/>
    </row>
    <row r="448" spans="25:26" ht="12.75" customHeight="1">
      <c r="Y448" s="22"/>
      <c r="Z448" s="22"/>
    </row>
    <row r="449" spans="1:26" ht="12.75" customHeight="1">
      <c r="Y449" s="22"/>
      <c r="Z449" s="22"/>
    </row>
    <row r="450" spans="1:26" s="16" customFormat="1">
      <c r="A450" s="38"/>
      <c r="B450" s="38"/>
      <c r="C450" s="38"/>
      <c r="D450" s="38"/>
      <c r="E450" s="38"/>
      <c r="F450" s="38"/>
      <c r="G450" s="38"/>
      <c r="H450" s="38"/>
      <c r="I450" s="38"/>
      <c r="J450" s="5"/>
      <c r="K450" s="5"/>
      <c r="L450" s="5"/>
      <c r="M450" s="5"/>
      <c r="N450" s="5"/>
      <c r="O450" s="5"/>
      <c r="P450" s="5"/>
      <c r="Q450" s="5"/>
      <c r="R450" s="5"/>
      <c r="S450" s="5"/>
      <c r="T450" s="5"/>
      <c r="U450" s="5"/>
      <c r="V450" s="5"/>
      <c r="W450" s="5"/>
      <c r="X450" s="5"/>
      <c r="Y450" s="5"/>
      <c r="Z450" s="5"/>
    </row>
    <row r="451" spans="1:26">
      <c r="J451" s="24"/>
      <c r="Y451" s="22"/>
      <c r="Z451" s="22"/>
    </row>
    <row r="452" spans="1:26">
      <c r="J452" s="42"/>
      <c r="K452" s="42"/>
      <c r="L452" s="42"/>
      <c r="M452" s="42"/>
      <c r="N452" s="42"/>
      <c r="O452" s="42"/>
      <c r="P452" s="42"/>
      <c r="Q452" s="42"/>
      <c r="R452" s="42"/>
      <c r="S452" s="42"/>
      <c r="T452" s="42"/>
      <c r="U452" s="42"/>
      <c r="V452" s="42"/>
      <c r="W452" s="42"/>
      <c r="X452" s="42"/>
      <c r="Y452" s="42"/>
      <c r="Z452" s="42"/>
    </row>
    <row r="453" spans="1:26">
      <c r="J453" s="18"/>
      <c r="K453" s="18"/>
      <c r="L453" s="18"/>
      <c r="M453" s="18"/>
      <c r="N453" s="18"/>
      <c r="O453" s="18"/>
      <c r="P453" s="18"/>
      <c r="Q453" s="18"/>
      <c r="R453" s="18"/>
      <c r="S453" s="18"/>
      <c r="T453" s="18"/>
      <c r="U453" s="18"/>
      <c r="V453" s="18"/>
      <c r="W453" s="18"/>
      <c r="X453" s="18"/>
      <c r="Y453" s="18"/>
      <c r="Z453" s="18"/>
    </row>
    <row r="454" spans="1:26">
      <c r="J454" s="42"/>
      <c r="K454" s="42"/>
      <c r="L454" s="42"/>
      <c r="M454" s="42"/>
      <c r="N454" s="42"/>
      <c r="O454" s="42"/>
      <c r="P454" s="42"/>
      <c r="Q454" s="42"/>
      <c r="R454" s="42"/>
      <c r="S454" s="42"/>
      <c r="T454" s="42"/>
      <c r="U454" s="42"/>
      <c r="V454" s="42"/>
      <c r="W454" s="42"/>
      <c r="X454" s="42"/>
      <c r="Y454" s="42"/>
      <c r="Z454" s="42"/>
    </row>
    <row r="455" spans="1:26">
      <c r="J455" s="42"/>
      <c r="K455" s="42"/>
      <c r="L455" s="42"/>
      <c r="M455" s="42"/>
      <c r="N455" s="42"/>
      <c r="O455" s="42"/>
      <c r="P455" s="42"/>
      <c r="Q455" s="42"/>
      <c r="R455" s="42"/>
      <c r="S455" s="42"/>
      <c r="T455" s="42"/>
      <c r="U455" s="42"/>
      <c r="V455" s="42"/>
      <c r="W455" s="42"/>
      <c r="X455" s="42"/>
      <c r="Y455" s="42"/>
      <c r="Z455" s="42"/>
    </row>
    <row r="456" spans="1:26">
      <c r="Y456" s="22"/>
      <c r="Z456" s="22"/>
    </row>
    <row r="457" spans="1:26" ht="12.75" customHeight="1">
      <c r="Y457" s="22"/>
      <c r="Z457" s="22"/>
    </row>
    <row r="458" spans="1:26" ht="12.75" customHeight="1">
      <c r="Y458" s="22"/>
      <c r="Z458" s="22"/>
    </row>
    <row r="459" spans="1:26" ht="12.75" customHeight="1">
      <c r="Y459" s="22"/>
      <c r="Z459" s="22"/>
    </row>
    <row r="460" spans="1:26" ht="12.75" customHeight="1">
      <c r="Y460" s="22"/>
      <c r="Z460" s="22"/>
    </row>
    <row r="461" spans="1:26" ht="12.75" customHeight="1">
      <c r="Y461" s="22"/>
      <c r="Z461" s="22"/>
    </row>
    <row r="462" spans="1:26" ht="12.75" customHeight="1">
      <c r="Y462" s="22"/>
      <c r="Z462" s="22"/>
    </row>
    <row r="463" spans="1:26" ht="12.75" customHeight="1">
      <c r="Y463" s="22"/>
      <c r="Z463" s="22"/>
    </row>
    <row r="464" spans="1:26" ht="12.75" customHeight="1">
      <c r="Y464" s="22"/>
      <c r="Z464" s="22"/>
    </row>
    <row r="465" spans="25:26" ht="12.75" customHeight="1">
      <c r="Y465" s="22"/>
      <c r="Z465" s="22"/>
    </row>
    <row r="466" spans="25:26" ht="12.75" customHeight="1">
      <c r="Y466" s="22"/>
      <c r="Z466" s="22"/>
    </row>
    <row r="467" spans="25:26" ht="12.75" customHeight="1">
      <c r="Y467" s="22"/>
      <c r="Z467" s="22"/>
    </row>
    <row r="468" spans="25:26" ht="12.75" customHeight="1">
      <c r="Y468" s="22"/>
      <c r="Z468" s="22"/>
    </row>
    <row r="469" spans="25:26" ht="12.75" customHeight="1">
      <c r="Y469" s="22"/>
      <c r="Z469" s="22"/>
    </row>
    <row r="470" spans="25:26" ht="12.75" customHeight="1">
      <c r="Y470" s="22"/>
      <c r="Z470" s="22"/>
    </row>
    <row r="471" spans="25:26" ht="12.75" customHeight="1">
      <c r="Y471" s="22"/>
      <c r="Z471" s="22"/>
    </row>
    <row r="472" spans="25:26" ht="12.75" customHeight="1">
      <c r="Y472" s="22"/>
      <c r="Z472" s="22"/>
    </row>
    <row r="473" spans="25:26" ht="12.75" customHeight="1">
      <c r="Y473" s="22"/>
      <c r="Z473" s="22"/>
    </row>
    <row r="474" spans="25:26" ht="12.75" customHeight="1">
      <c r="Y474" s="22"/>
      <c r="Z474" s="22"/>
    </row>
    <row r="475" spans="25:26" ht="12.75" customHeight="1">
      <c r="Y475" s="22"/>
      <c r="Z475" s="22"/>
    </row>
    <row r="476" spans="25:26" ht="12.75" customHeight="1">
      <c r="Y476" s="22"/>
      <c r="Z476" s="22"/>
    </row>
    <row r="477" spans="25:26" ht="12.75" customHeight="1">
      <c r="Y477" s="22"/>
      <c r="Z477" s="22"/>
    </row>
    <row r="478" spans="25:26" ht="12.75" customHeight="1">
      <c r="Y478" s="22"/>
      <c r="Z478" s="22"/>
    </row>
    <row r="479" spans="25:26" ht="12.75" customHeight="1">
      <c r="Y479" s="22"/>
      <c r="Z479" s="22"/>
    </row>
    <row r="480" spans="25:26" ht="12.75" customHeight="1">
      <c r="Y480" s="22"/>
      <c r="Z480" s="22"/>
    </row>
    <row r="481" spans="10:26" ht="12.75" customHeight="1">
      <c r="Y481" s="22"/>
      <c r="Z481" s="22"/>
    </row>
    <row r="482" spans="10:26" ht="12.75" customHeight="1">
      <c r="Y482" s="22"/>
      <c r="Z482" s="22"/>
    </row>
    <row r="483" spans="10:26" ht="12.75" customHeight="1">
      <c r="Y483" s="22"/>
      <c r="Z483" s="22"/>
    </row>
    <row r="484" spans="10:26" ht="12.75" customHeight="1">
      <c r="Y484" s="22"/>
      <c r="Z484" s="22"/>
    </row>
    <row r="485" spans="10:26" ht="12.75" customHeight="1">
      <c r="Y485" s="22"/>
      <c r="Z485" s="22"/>
    </row>
    <row r="486" spans="10:26" ht="12.75" customHeight="1">
      <c r="Y486" s="22"/>
      <c r="Z486" s="22"/>
    </row>
    <row r="487" spans="10:26" ht="12.75" customHeight="1">
      <c r="Y487" s="22"/>
      <c r="Z487" s="22"/>
    </row>
    <row r="488" spans="10:26" ht="12.75" customHeight="1">
      <c r="Y488" s="22"/>
      <c r="Z488" s="22"/>
    </row>
    <row r="489" spans="10:26" ht="12.75" customHeight="1">
      <c r="Y489" s="22"/>
      <c r="Z489" s="22"/>
    </row>
    <row r="490" spans="10:26" ht="12.75" customHeight="1">
      <c r="Y490" s="22"/>
      <c r="Z490" s="22"/>
    </row>
    <row r="491" spans="10:26" ht="12.75" customHeight="1">
      <c r="Y491" s="22"/>
      <c r="Z491" s="22"/>
    </row>
    <row r="492" spans="10:26" ht="12.75" customHeight="1">
      <c r="Y492" s="22"/>
      <c r="Z492" s="22"/>
    </row>
    <row r="493" spans="10:26">
      <c r="J493" s="5"/>
      <c r="K493" s="5"/>
      <c r="L493" s="5"/>
      <c r="M493" s="5"/>
      <c r="N493" s="5"/>
      <c r="O493" s="5"/>
      <c r="P493" s="5"/>
      <c r="Q493" s="5"/>
      <c r="R493" s="5"/>
      <c r="S493" s="5"/>
      <c r="T493" s="5"/>
      <c r="U493" s="5"/>
      <c r="V493" s="5"/>
      <c r="W493" s="5"/>
      <c r="X493" s="5"/>
      <c r="Y493" s="5"/>
      <c r="Z493" s="5"/>
    </row>
  </sheetData>
  <mergeCells count="1">
    <mergeCell ref="P2:Z2"/>
  </mergeCells>
  <printOptions horizontalCentered="1" verticalCentered="1"/>
  <pageMargins left="0.25" right="0.25" top="0.75" bottom="0.75" header="0.3" footer="0.3"/>
  <pageSetup scale="71" orientation="landscape" r:id="rId1"/>
  <headerFooter alignWithMargins="0">
    <oddHeader>&amp;CTable 2 Acreage in Effect</oddHeader>
  </headerFooter>
  <rowBreaks count="9" manualBreakCount="9">
    <brk id="47" max="16383" man="1"/>
    <brk id="94" max="16383" man="1"/>
    <brk id="140" max="16383" man="1"/>
    <brk id="185" max="16383" man="1"/>
    <brk id="230" max="16383" man="1"/>
    <brk id="275" max="16383" man="1"/>
    <brk id="319" max="16383" man="1"/>
    <brk id="363" max="16383" man="1"/>
    <brk id="40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A492"/>
  <sheetViews>
    <sheetView zoomScale="80" zoomScaleNormal="80" workbookViewId="0">
      <pane xSplit="1" ySplit="3" topLeftCell="B55" activePane="bottomRight" state="frozen"/>
      <selection pane="bottomRight" activeCell="A56" sqref="A56"/>
      <selection pane="bottomLeft" activeCell="Q17" sqref="Q17"/>
      <selection pane="topRight" activeCell="Q17" sqref="Q17"/>
    </sheetView>
  </sheetViews>
  <sheetFormatPr defaultColWidth="9.42578125" defaultRowHeight="12.75"/>
  <cols>
    <col min="1" max="1" width="15.42578125" style="24" customWidth="1"/>
    <col min="2" max="9" width="10.7109375" style="24" customWidth="1"/>
    <col min="10" max="14" width="10.7109375" style="22" customWidth="1"/>
    <col min="15" max="24" width="10.7109375" style="24" customWidth="1"/>
    <col min="25" max="16384" width="9.42578125" style="24"/>
  </cols>
  <sheetData>
    <row r="1" spans="1:27" s="13" customFormat="1" ht="12.75" customHeight="1">
      <c r="A1" s="43" t="s">
        <v>42</v>
      </c>
      <c r="B1" s="58"/>
      <c r="C1" s="58"/>
      <c r="D1" s="58"/>
      <c r="E1" s="58"/>
      <c r="F1" s="58"/>
      <c r="G1" s="58"/>
      <c r="H1" s="58"/>
      <c r="I1" s="58"/>
      <c r="J1" s="11"/>
      <c r="K1" s="8"/>
      <c r="L1" s="8"/>
      <c r="M1" s="8"/>
      <c r="N1" s="8"/>
      <c r="O1" s="8"/>
      <c r="P1" s="8"/>
      <c r="Q1" s="8"/>
    </row>
    <row r="2" spans="1:27" s="13" customFormat="1" ht="20.25">
      <c r="A2" s="95"/>
      <c r="B2" s="223"/>
      <c r="C2" s="223"/>
      <c r="D2" s="223"/>
      <c r="E2" s="223"/>
      <c r="F2" s="223"/>
      <c r="G2" s="223"/>
      <c r="H2" s="223"/>
      <c r="I2" s="223"/>
      <c r="J2" s="223"/>
      <c r="K2" s="223"/>
      <c r="L2" s="223"/>
      <c r="M2" s="223"/>
      <c r="N2" s="223"/>
      <c r="O2" s="223"/>
      <c r="P2" s="236" t="s">
        <v>100</v>
      </c>
      <c r="Q2" s="236"/>
      <c r="R2" s="236"/>
      <c r="S2" s="236"/>
      <c r="T2" s="236"/>
      <c r="U2" s="236"/>
      <c r="V2" s="236"/>
      <c r="W2" s="236"/>
      <c r="X2" s="236"/>
      <c r="Y2" s="236"/>
      <c r="Z2" s="236"/>
      <c r="AA2" s="223"/>
    </row>
    <row r="3" spans="1:27" s="20" customFormat="1" ht="15.75" customHeight="1">
      <c r="A3" s="56" t="s">
        <v>44</v>
      </c>
      <c r="B3" s="45" t="s">
        <v>2</v>
      </c>
      <c r="C3" s="45" t="s">
        <v>3</v>
      </c>
      <c r="D3" s="45" t="s">
        <v>4</v>
      </c>
      <c r="E3" s="45" t="s">
        <v>5</v>
      </c>
      <c r="F3" s="45" t="s">
        <v>6</v>
      </c>
      <c r="G3" s="45" t="s">
        <v>7</v>
      </c>
      <c r="H3" s="45" t="s">
        <v>8</v>
      </c>
      <c r="I3" s="45" t="s">
        <v>9</v>
      </c>
      <c r="J3" s="45" t="s">
        <v>10</v>
      </c>
      <c r="K3" s="45" t="s">
        <v>11</v>
      </c>
      <c r="L3" s="45" t="s">
        <v>12</v>
      </c>
      <c r="M3" s="45" t="s">
        <v>13</v>
      </c>
      <c r="N3" s="45" t="s">
        <v>14</v>
      </c>
      <c r="O3" s="45" t="s">
        <v>15</v>
      </c>
      <c r="P3" s="45" t="s">
        <v>16</v>
      </c>
      <c r="Q3" s="45" t="s">
        <v>17</v>
      </c>
      <c r="R3" s="45" t="s">
        <v>18</v>
      </c>
      <c r="S3" s="45" t="s">
        <v>19</v>
      </c>
      <c r="T3" s="45" t="s">
        <v>20</v>
      </c>
      <c r="U3" s="45" t="s">
        <v>101</v>
      </c>
      <c r="V3" s="45" t="s">
        <v>102</v>
      </c>
      <c r="W3" s="45" t="s">
        <v>103</v>
      </c>
      <c r="X3" s="45" t="s">
        <v>104</v>
      </c>
      <c r="Y3" s="45" t="s">
        <v>105</v>
      </c>
      <c r="Z3" s="45" t="s">
        <v>106</v>
      </c>
    </row>
    <row r="4" spans="1:27" s="20" customFormat="1" ht="12.75" customHeight="1">
      <c r="A4" s="21" t="s">
        <v>45</v>
      </c>
      <c r="B4" s="22">
        <v>4</v>
      </c>
      <c r="C4" s="22">
        <v>9</v>
      </c>
      <c r="D4" s="22">
        <v>12</v>
      </c>
      <c r="E4" s="22">
        <v>17</v>
      </c>
      <c r="F4" s="22">
        <v>1</v>
      </c>
      <c r="G4" s="22">
        <v>21</v>
      </c>
      <c r="H4" s="22">
        <v>76</v>
      </c>
      <c r="I4" s="22">
        <v>20</v>
      </c>
      <c r="J4" s="15">
        <v>22</v>
      </c>
      <c r="K4" s="15">
        <v>17</v>
      </c>
      <c r="L4" s="15">
        <v>35</v>
      </c>
      <c r="M4" s="15">
        <v>17</v>
      </c>
      <c r="N4" s="121">
        <v>0</v>
      </c>
      <c r="O4" s="47">
        <v>4</v>
      </c>
      <c r="P4" s="142">
        <v>2</v>
      </c>
      <c r="Q4" s="47">
        <v>0</v>
      </c>
      <c r="R4" s="142">
        <v>0</v>
      </c>
      <c r="S4" s="47">
        <v>0</v>
      </c>
      <c r="T4" s="142">
        <v>1</v>
      </c>
      <c r="U4" s="94">
        <v>0</v>
      </c>
      <c r="V4" s="94">
        <v>2</v>
      </c>
      <c r="W4" s="94">
        <v>0</v>
      </c>
      <c r="X4" s="94">
        <v>0</v>
      </c>
      <c r="Y4" s="94">
        <v>0</v>
      </c>
      <c r="Z4" s="94">
        <v>0</v>
      </c>
    </row>
    <row r="5" spans="1:27" s="23" customFormat="1" ht="12.75" customHeight="1">
      <c r="A5" s="21" t="s">
        <v>46</v>
      </c>
      <c r="B5" s="22">
        <v>0</v>
      </c>
      <c r="C5" s="22">
        <v>59</v>
      </c>
      <c r="D5" s="22">
        <v>1</v>
      </c>
      <c r="E5" s="22">
        <v>123</v>
      </c>
      <c r="F5" s="22">
        <v>0</v>
      </c>
      <c r="G5" s="22">
        <v>0</v>
      </c>
      <c r="H5" s="22">
        <v>81</v>
      </c>
      <c r="I5" s="22">
        <v>1</v>
      </c>
      <c r="J5" s="6">
        <v>6</v>
      </c>
      <c r="K5" s="6">
        <v>0</v>
      </c>
      <c r="L5" s="6">
        <v>0</v>
      </c>
      <c r="M5" s="6">
        <v>19</v>
      </c>
      <c r="N5" s="135">
        <v>14</v>
      </c>
      <c r="O5" s="48">
        <v>22</v>
      </c>
      <c r="P5" s="143">
        <v>7</v>
      </c>
      <c r="Q5" s="48">
        <v>6</v>
      </c>
      <c r="R5" s="142">
        <v>66</v>
      </c>
      <c r="S5" s="47">
        <v>7</v>
      </c>
      <c r="T5" s="142">
        <v>16</v>
      </c>
      <c r="U5" s="94">
        <v>92</v>
      </c>
      <c r="V5" s="94">
        <v>0</v>
      </c>
      <c r="W5" s="94">
        <v>0</v>
      </c>
      <c r="X5" s="94">
        <v>0</v>
      </c>
      <c r="Y5" s="94">
        <v>0</v>
      </c>
      <c r="Z5" s="94">
        <v>0</v>
      </c>
    </row>
    <row r="6" spans="1:27" s="20" customFormat="1" ht="12.75" customHeight="1">
      <c r="A6" s="21" t="s">
        <v>47</v>
      </c>
      <c r="B6" s="24">
        <v>24</v>
      </c>
      <c r="C6" s="24">
        <v>1</v>
      </c>
      <c r="D6" s="24">
        <v>3</v>
      </c>
      <c r="E6" s="24">
        <v>2</v>
      </c>
      <c r="F6" s="24">
        <v>20</v>
      </c>
      <c r="G6" s="24">
        <v>3</v>
      </c>
      <c r="H6" s="24">
        <v>59</v>
      </c>
      <c r="I6" s="24">
        <v>0</v>
      </c>
      <c r="J6" s="15">
        <v>0</v>
      </c>
      <c r="K6" s="15">
        <v>0</v>
      </c>
      <c r="L6" s="15">
        <v>0</v>
      </c>
      <c r="M6" s="15">
        <v>0</v>
      </c>
      <c r="N6" s="121">
        <v>6</v>
      </c>
      <c r="O6" s="47">
        <v>0</v>
      </c>
      <c r="P6" s="142">
        <v>1</v>
      </c>
      <c r="Q6" s="47">
        <v>0</v>
      </c>
      <c r="R6" s="142">
        <v>0</v>
      </c>
      <c r="S6" s="47">
        <v>0</v>
      </c>
      <c r="T6" s="142">
        <v>3</v>
      </c>
      <c r="U6" s="94">
        <v>0</v>
      </c>
      <c r="V6" s="94">
        <v>0</v>
      </c>
      <c r="W6" s="94">
        <v>0</v>
      </c>
      <c r="X6" s="94">
        <v>0</v>
      </c>
      <c r="Y6" s="94">
        <v>0</v>
      </c>
      <c r="Z6" s="94">
        <v>0</v>
      </c>
    </row>
    <row r="7" spans="1:27" s="20" customFormat="1" ht="12.75" customHeight="1">
      <c r="A7" s="21" t="s">
        <v>48</v>
      </c>
      <c r="B7" s="22">
        <v>96</v>
      </c>
      <c r="C7" s="22">
        <v>81</v>
      </c>
      <c r="D7" s="22">
        <v>56</v>
      </c>
      <c r="E7" s="22">
        <v>129</v>
      </c>
      <c r="F7" s="22">
        <v>281</v>
      </c>
      <c r="G7" s="22">
        <v>135</v>
      </c>
      <c r="H7" s="22">
        <v>200</v>
      </c>
      <c r="I7" s="22">
        <v>94</v>
      </c>
      <c r="J7" s="15">
        <v>42</v>
      </c>
      <c r="K7" s="15">
        <v>18</v>
      </c>
      <c r="L7" s="15">
        <v>32</v>
      </c>
      <c r="M7" s="15">
        <v>7</v>
      </c>
      <c r="N7" s="121">
        <v>0</v>
      </c>
      <c r="O7" s="47">
        <v>14</v>
      </c>
      <c r="P7" s="142">
        <v>0</v>
      </c>
      <c r="Q7" s="15">
        <v>4</v>
      </c>
      <c r="R7" s="142">
        <v>5</v>
      </c>
      <c r="S7" s="47">
        <v>28</v>
      </c>
      <c r="T7" s="142">
        <v>1</v>
      </c>
      <c r="U7" s="94">
        <v>0</v>
      </c>
      <c r="V7" s="94">
        <v>2</v>
      </c>
      <c r="W7" s="94">
        <v>0</v>
      </c>
      <c r="X7" s="94">
        <v>0</v>
      </c>
      <c r="Y7" s="94">
        <v>0</v>
      </c>
      <c r="Z7" s="94">
        <v>0</v>
      </c>
    </row>
    <row r="8" spans="1:27" ht="12.75" customHeight="1">
      <c r="A8" s="21" t="s">
        <v>49</v>
      </c>
      <c r="B8" s="22">
        <v>42</v>
      </c>
      <c r="C8" s="22">
        <v>52</v>
      </c>
      <c r="D8" s="22">
        <v>65</v>
      </c>
      <c r="E8" s="22">
        <v>53</v>
      </c>
      <c r="F8" s="22">
        <v>12</v>
      </c>
      <c r="G8" s="22">
        <v>63</v>
      </c>
      <c r="H8" s="22">
        <v>34</v>
      </c>
      <c r="I8" s="22">
        <v>53</v>
      </c>
      <c r="J8" s="15">
        <v>26</v>
      </c>
      <c r="K8" s="15">
        <v>25</v>
      </c>
      <c r="L8" s="15">
        <v>25</v>
      </c>
      <c r="M8" s="15">
        <v>19</v>
      </c>
      <c r="N8" s="121">
        <v>14</v>
      </c>
      <c r="O8" s="47">
        <v>0</v>
      </c>
      <c r="P8" s="142">
        <v>0</v>
      </c>
      <c r="Q8" s="47">
        <v>0</v>
      </c>
      <c r="R8" s="142">
        <v>0</v>
      </c>
      <c r="S8" s="47">
        <v>0</v>
      </c>
      <c r="T8" s="142">
        <v>0</v>
      </c>
      <c r="U8" s="94">
        <v>1</v>
      </c>
      <c r="V8" s="94">
        <v>7</v>
      </c>
      <c r="W8" s="94">
        <v>0</v>
      </c>
      <c r="X8" s="94">
        <v>0</v>
      </c>
      <c r="Y8" s="94">
        <v>0</v>
      </c>
      <c r="Z8" s="94">
        <v>0</v>
      </c>
    </row>
    <row r="9" spans="1:27" ht="12.75" customHeight="1">
      <c r="A9" s="21" t="s">
        <v>50</v>
      </c>
      <c r="B9" s="22">
        <v>613</v>
      </c>
      <c r="C9" s="22">
        <v>427</v>
      </c>
      <c r="D9" s="22">
        <v>260</v>
      </c>
      <c r="E9" s="22">
        <v>234</v>
      </c>
      <c r="F9" s="22">
        <v>272</v>
      </c>
      <c r="G9" s="22">
        <v>461</v>
      </c>
      <c r="H9" s="22">
        <v>464</v>
      </c>
      <c r="I9" s="22">
        <v>320</v>
      </c>
      <c r="J9" s="15">
        <v>83</v>
      </c>
      <c r="K9" s="15">
        <v>148</v>
      </c>
      <c r="L9" s="15">
        <v>11</v>
      </c>
      <c r="M9" s="15">
        <v>89</v>
      </c>
      <c r="N9" s="121">
        <v>166</v>
      </c>
      <c r="O9" s="47">
        <v>31</v>
      </c>
      <c r="P9" s="142">
        <v>141</v>
      </c>
      <c r="Q9" s="15">
        <v>128</v>
      </c>
      <c r="R9" s="142">
        <v>139</v>
      </c>
      <c r="S9" s="47">
        <v>105</v>
      </c>
      <c r="T9" s="142">
        <v>62</v>
      </c>
      <c r="U9" s="94">
        <v>20</v>
      </c>
      <c r="V9" s="94">
        <v>96</v>
      </c>
      <c r="W9" s="94">
        <v>6</v>
      </c>
      <c r="X9" s="94">
        <v>0</v>
      </c>
      <c r="Y9" s="94">
        <v>0</v>
      </c>
      <c r="Z9" s="94">
        <v>1</v>
      </c>
    </row>
    <row r="10" spans="1:27" ht="12.75" customHeight="1">
      <c r="A10" s="21" t="s">
        <v>51</v>
      </c>
      <c r="B10" s="22">
        <v>0</v>
      </c>
      <c r="C10" s="22">
        <v>0</v>
      </c>
      <c r="D10" s="22">
        <v>0</v>
      </c>
      <c r="E10" s="22">
        <v>0</v>
      </c>
      <c r="F10" s="22">
        <v>0</v>
      </c>
      <c r="G10" s="22">
        <v>0</v>
      </c>
      <c r="H10" s="22">
        <v>0</v>
      </c>
      <c r="I10" s="22">
        <v>0</v>
      </c>
      <c r="J10" s="15">
        <v>0</v>
      </c>
      <c r="K10" s="15">
        <v>0</v>
      </c>
      <c r="L10" s="15">
        <v>0</v>
      </c>
      <c r="M10" s="15">
        <v>0</v>
      </c>
      <c r="N10" s="121">
        <v>0</v>
      </c>
      <c r="O10" s="47">
        <v>0</v>
      </c>
      <c r="P10" s="142">
        <v>0</v>
      </c>
      <c r="Q10" s="47">
        <v>0</v>
      </c>
      <c r="R10" s="142">
        <v>0</v>
      </c>
      <c r="S10" s="47">
        <v>0</v>
      </c>
      <c r="T10" s="142">
        <v>0</v>
      </c>
      <c r="U10" s="94">
        <v>0</v>
      </c>
      <c r="V10" s="94">
        <v>0</v>
      </c>
      <c r="W10" s="94">
        <v>0</v>
      </c>
      <c r="X10" s="94">
        <v>0</v>
      </c>
      <c r="Y10" s="94">
        <v>0</v>
      </c>
      <c r="Z10" s="94">
        <v>0</v>
      </c>
    </row>
    <row r="11" spans="1:27" ht="12.75" customHeight="1">
      <c r="A11" s="21" t="s">
        <v>52</v>
      </c>
      <c r="B11" s="22">
        <v>0</v>
      </c>
      <c r="C11" s="22">
        <v>0</v>
      </c>
      <c r="D11" s="22">
        <v>0</v>
      </c>
      <c r="E11" s="22">
        <v>0</v>
      </c>
      <c r="F11" s="22">
        <v>0</v>
      </c>
      <c r="G11" s="22">
        <v>0</v>
      </c>
      <c r="H11" s="22">
        <v>0</v>
      </c>
      <c r="I11" s="22">
        <v>0</v>
      </c>
      <c r="J11" s="15">
        <v>0</v>
      </c>
      <c r="K11" s="15">
        <v>0</v>
      </c>
      <c r="L11" s="15">
        <v>0</v>
      </c>
      <c r="M11" s="15">
        <v>0</v>
      </c>
      <c r="N11" s="121">
        <v>0</v>
      </c>
      <c r="O11" s="47">
        <v>0</v>
      </c>
      <c r="P11" s="142">
        <v>0</v>
      </c>
      <c r="Q11" s="47">
        <v>0</v>
      </c>
      <c r="R11" s="142">
        <v>0</v>
      </c>
      <c r="S11" s="47">
        <v>0</v>
      </c>
      <c r="T11" s="142">
        <v>0</v>
      </c>
      <c r="U11" s="94">
        <v>0</v>
      </c>
      <c r="V11" s="94">
        <v>0</v>
      </c>
      <c r="W11" s="94">
        <v>0</v>
      </c>
      <c r="X11" s="94">
        <v>0</v>
      </c>
      <c r="Y11" s="94">
        <v>0</v>
      </c>
      <c r="Z11" s="94">
        <v>0</v>
      </c>
    </row>
    <row r="12" spans="1:27" ht="12.75" customHeight="1">
      <c r="A12" s="21" t="s">
        <v>53</v>
      </c>
      <c r="B12" s="22">
        <v>0</v>
      </c>
      <c r="C12" s="22">
        <v>0</v>
      </c>
      <c r="D12" s="22">
        <v>2</v>
      </c>
      <c r="E12" s="22">
        <v>0</v>
      </c>
      <c r="F12" s="22">
        <v>0</v>
      </c>
      <c r="G12" s="22">
        <v>0</v>
      </c>
      <c r="H12" s="22">
        <v>0</v>
      </c>
      <c r="I12" s="22">
        <v>0</v>
      </c>
      <c r="J12" s="15">
        <v>0</v>
      </c>
      <c r="K12" s="15">
        <v>0</v>
      </c>
      <c r="L12" s="15">
        <v>0</v>
      </c>
      <c r="M12" s="15">
        <v>0</v>
      </c>
      <c r="N12" s="121">
        <v>0</v>
      </c>
      <c r="O12" s="47">
        <v>0</v>
      </c>
      <c r="P12" s="142">
        <v>0</v>
      </c>
      <c r="Q12" s="47">
        <v>0</v>
      </c>
      <c r="R12" s="142">
        <v>0</v>
      </c>
      <c r="S12" s="47">
        <v>0</v>
      </c>
      <c r="T12" s="142">
        <v>0</v>
      </c>
      <c r="U12" s="94">
        <v>0</v>
      </c>
      <c r="V12" s="94">
        <v>0</v>
      </c>
      <c r="W12" s="94">
        <v>0</v>
      </c>
      <c r="X12" s="94">
        <v>0</v>
      </c>
      <c r="Y12" s="94">
        <v>0</v>
      </c>
      <c r="Z12" s="94">
        <v>0</v>
      </c>
    </row>
    <row r="13" spans="1:27" ht="12.75" customHeight="1">
      <c r="A13" s="21" t="s">
        <v>54</v>
      </c>
      <c r="B13" s="22">
        <v>0</v>
      </c>
      <c r="C13" s="22">
        <v>0</v>
      </c>
      <c r="D13" s="22">
        <v>0</v>
      </c>
      <c r="E13" s="22">
        <v>0</v>
      </c>
      <c r="F13" s="22">
        <v>0</v>
      </c>
      <c r="G13" s="22">
        <v>0</v>
      </c>
      <c r="H13" s="22">
        <v>0</v>
      </c>
      <c r="I13" s="22">
        <v>0</v>
      </c>
      <c r="J13" s="15">
        <v>0</v>
      </c>
      <c r="K13" s="15">
        <v>0</v>
      </c>
      <c r="L13" s="15">
        <v>0</v>
      </c>
      <c r="M13" s="15">
        <v>0</v>
      </c>
      <c r="N13" s="121">
        <v>0</v>
      </c>
      <c r="O13" s="47">
        <v>0</v>
      </c>
      <c r="P13" s="142">
        <v>0</v>
      </c>
      <c r="Q13" s="47">
        <v>0</v>
      </c>
      <c r="R13" s="142">
        <v>0</v>
      </c>
      <c r="S13" s="47">
        <v>0</v>
      </c>
      <c r="T13" s="142">
        <v>0</v>
      </c>
      <c r="U13" s="94">
        <v>0</v>
      </c>
      <c r="V13" s="94">
        <v>0</v>
      </c>
      <c r="W13" s="94">
        <v>0</v>
      </c>
      <c r="X13" s="94">
        <v>0</v>
      </c>
      <c r="Y13" s="94">
        <v>0</v>
      </c>
      <c r="Z13" s="94">
        <v>0</v>
      </c>
    </row>
    <row r="14" spans="1:27" ht="12.75" customHeight="1">
      <c r="A14" s="21" t="s">
        <v>55</v>
      </c>
      <c r="B14" s="22">
        <v>0</v>
      </c>
      <c r="C14" s="22">
        <v>0</v>
      </c>
      <c r="D14" s="22">
        <v>0</v>
      </c>
      <c r="E14" s="22">
        <v>0</v>
      </c>
      <c r="F14" s="22">
        <v>0</v>
      </c>
      <c r="G14" s="22">
        <v>0</v>
      </c>
      <c r="H14" s="22">
        <v>0</v>
      </c>
      <c r="I14" s="22">
        <v>0</v>
      </c>
      <c r="J14" s="15">
        <v>0</v>
      </c>
      <c r="K14" s="15">
        <v>0</v>
      </c>
      <c r="L14" s="15">
        <v>0</v>
      </c>
      <c r="M14" s="15">
        <v>0</v>
      </c>
      <c r="N14" s="121">
        <v>0</v>
      </c>
      <c r="O14" s="47">
        <v>0</v>
      </c>
      <c r="P14" s="142">
        <v>0</v>
      </c>
      <c r="Q14" s="47">
        <v>0</v>
      </c>
      <c r="R14" s="142">
        <v>0</v>
      </c>
      <c r="S14" s="47">
        <v>0</v>
      </c>
      <c r="T14" s="142">
        <v>0</v>
      </c>
      <c r="U14" s="94">
        <v>0</v>
      </c>
      <c r="V14" s="94">
        <v>0</v>
      </c>
      <c r="W14" s="94">
        <v>0</v>
      </c>
      <c r="X14" s="94">
        <v>0</v>
      </c>
      <c r="Y14" s="94">
        <v>0</v>
      </c>
      <c r="Z14" s="94">
        <v>0</v>
      </c>
    </row>
    <row r="15" spans="1:27" ht="12.75" customHeight="1">
      <c r="A15" s="21" t="s">
        <v>56</v>
      </c>
      <c r="B15" s="22">
        <v>0</v>
      </c>
      <c r="C15" s="22">
        <v>3</v>
      </c>
      <c r="D15" s="22">
        <v>1</v>
      </c>
      <c r="E15" s="22">
        <v>0</v>
      </c>
      <c r="F15" s="22">
        <v>0</v>
      </c>
      <c r="G15" s="22">
        <v>0</v>
      </c>
      <c r="H15" s="22">
        <v>4</v>
      </c>
      <c r="I15" s="22">
        <v>10</v>
      </c>
      <c r="J15" s="15">
        <v>0</v>
      </c>
      <c r="K15" s="15">
        <v>0</v>
      </c>
      <c r="L15" s="15">
        <v>0</v>
      </c>
      <c r="M15" s="15">
        <v>0</v>
      </c>
      <c r="N15" s="121">
        <v>0</v>
      </c>
      <c r="O15" s="47">
        <v>0</v>
      </c>
      <c r="P15" s="142">
        <v>5</v>
      </c>
      <c r="Q15" s="15">
        <v>8</v>
      </c>
      <c r="R15" s="142">
        <v>0</v>
      </c>
      <c r="S15" s="47">
        <v>0</v>
      </c>
      <c r="T15" s="142">
        <v>0</v>
      </c>
      <c r="U15" s="94">
        <v>0</v>
      </c>
      <c r="V15" s="94">
        <v>0</v>
      </c>
      <c r="W15" s="94">
        <v>0</v>
      </c>
      <c r="X15" s="94">
        <v>0</v>
      </c>
      <c r="Y15" s="94">
        <v>0</v>
      </c>
      <c r="Z15" s="94">
        <v>0</v>
      </c>
    </row>
    <row r="16" spans="1:27" ht="12.75" customHeight="1">
      <c r="A16" s="21" t="s">
        <v>57</v>
      </c>
      <c r="B16" s="22">
        <v>0</v>
      </c>
      <c r="C16" s="22">
        <v>1</v>
      </c>
      <c r="D16" s="22">
        <v>0</v>
      </c>
      <c r="E16" s="22">
        <v>0</v>
      </c>
      <c r="F16" s="22">
        <v>0</v>
      </c>
      <c r="G16" s="22">
        <v>0</v>
      </c>
      <c r="H16" s="22">
        <v>0</v>
      </c>
      <c r="I16" s="22">
        <v>0</v>
      </c>
      <c r="J16" s="15">
        <v>0</v>
      </c>
      <c r="K16" s="15">
        <v>0</v>
      </c>
      <c r="L16" s="15">
        <v>0</v>
      </c>
      <c r="M16" s="15">
        <v>0</v>
      </c>
      <c r="N16" s="121">
        <v>1</v>
      </c>
      <c r="O16" s="47">
        <v>0</v>
      </c>
      <c r="P16" s="142">
        <v>0</v>
      </c>
      <c r="Q16" s="47">
        <v>0</v>
      </c>
      <c r="R16" s="142">
        <v>0</v>
      </c>
      <c r="S16" s="47">
        <v>0</v>
      </c>
      <c r="T16" s="142">
        <v>0</v>
      </c>
      <c r="U16" s="94">
        <v>0</v>
      </c>
      <c r="V16" s="94">
        <v>0</v>
      </c>
      <c r="W16" s="94">
        <v>0</v>
      </c>
      <c r="X16" s="94">
        <v>0</v>
      </c>
      <c r="Y16" s="94">
        <v>0</v>
      </c>
      <c r="Z16" s="94">
        <v>0</v>
      </c>
    </row>
    <row r="17" spans="1:26" ht="12.75" customHeight="1">
      <c r="A17" s="21" t="s">
        <v>58</v>
      </c>
      <c r="B17" s="22">
        <v>0</v>
      </c>
      <c r="C17" s="22">
        <v>0</v>
      </c>
      <c r="D17" s="22">
        <v>0</v>
      </c>
      <c r="E17" s="22">
        <v>0</v>
      </c>
      <c r="F17" s="22">
        <v>0</v>
      </c>
      <c r="G17" s="22">
        <v>0</v>
      </c>
      <c r="H17" s="22">
        <v>0</v>
      </c>
      <c r="I17" s="22">
        <v>0</v>
      </c>
      <c r="J17" s="15">
        <v>13</v>
      </c>
      <c r="K17" s="15">
        <v>0</v>
      </c>
      <c r="L17" s="15">
        <v>0</v>
      </c>
      <c r="M17" s="15">
        <v>0</v>
      </c>
      <c r="N17" s="121">
        <v>0</v>
      </c>
      <c r="O17" s="47">
        <v>0</v>
      </c>
      <c r="P17" s="142">
        <v>0</v>
      </c>
      <c r="Q17" s="47">
        <v>0</v>
      </c>
      <c r="R17" s="142">
        <v>0</v>
      </c>
      <c r="S17" s="47">
        <v>0</v>
      </c>
      <c r="T17" s="142">
        <v>0</v>
      </c>
      <c r="U17" s="94">
        <v>0</v>
      </c>
      <c r="V17" s="94">
        <v>0</v>
      </c>
      <c r="W17" s="94">
        <v>0</v>
      </c>
      <c r="X17" s="94">
        <v>0</v>
      </c>
      <c r="Y17" s="94">
        <v>0</v>
      </c>
      <c r="Z17" s="94">
        <v>0</v>
      </c>
    </row>
    <row r="18" spans="1:26" ht="12.75" customHeight="1">
      <c r="A18" s="21" t="s">
        <v>59</v>
      </c>
      <c r="B18" s="22">
        <v>0</v>
      </c>
      <c r="C18" s="22">
        <v>0</v>
      </c>
      <c r="D18" s="22">
        <v>0</v>
      </c>
      <c r="E18" s="22">
        <v>0</v>
      </c>
      <c r="F18" s="22">
        <v>0</v>
      </c>
      <c r="G18" s="22">
        <v>0</v>
      </c>
      <c r="H18" s="22">
        <v>0</v>
      </c>
      <c r="I18" s="22">
        <v>0</v>
      </c>
      <c r="J18" s="15">
        <v>0</v>
      </c>
      <c r="K18" s="15">
        <v>0</v>
      </c>
      <c r="L18" s="15">
        <v>0</v>
      </c>
      <c r="M18" s="15">
        <v>0</v>
      </c>
      <c r="N18" s="121">
        <v>0</v>
      </c>
      <c r="O18" s="47">
        <v>0</v>
      </c>
      <c r="P18" s="142">
        <v>0</v>
      </c>
      <c r="Q18" s="47">
        <v>0</v>
      </c>
      <c r="R18" s="142">
        <v>0</v>
      </c>
      <c r="S18" s="47">
        <v>0</v>
      </c>
      <c r="T18" s="142">
        <v>0</v>
      </c>
      <c r="U18" s="94">
        <v>0</v>
      </c>
      <c r="V18" s="94">
        <v>0</v>
      </c>
      <c r="W18" s="94">
        <v>0</v>
      </c>
      <c r="X18" s="94">
        <v>0</v>
      </c>
      <c r="Y18" s="94">
        <v>0</v>
      </c>
      <c r="Z18" s="94">
        <v>0</v>
      </c>
    </row>
    <row r="19" spans="1:26" ht="12.75" customHeight="1">
      <c r="A19" s="21" t="s">
        <v>60</v>
      </c>
      <c r="B19" s="22">
        <v>3</v>
      </c>
      <c r="C19" s="22">
        <v>4</v>
      </c>
      <c r="D19" s="22">
        <v>12</v>
      </c>
      <c r="E19" s="22">
        <v>6</v>
      </c>
      <c r="F19" s="22">
        <v>1</v>
      </c>
      <c r="G19" s="22">
        <v>1</v>
      </c>
      <c r="H19" s="22">
        <v>9</v>
      </c>
      <c r="I19" s="22">
        <v>4</v>
      </c>
      <c r="J19" s="15">
        <v>15</v>
      </c>
      <c r="K19" s="15">
        <v>9</v>
      </c>
      <c r="L19" s="15">
        <v>2</v>
      </c>
      <c r="M19" s="15">
        <v>0</v>
      </c>
      <c r="N19" s="121">
        <v>1</v>
      </c>
      <c r="O19" s="15">
        <v>1</v>
      </c>
      <c r="P19" s="136">
        <v>0</v>
      </c>
      <c r="Q19" s="47">
        <v>0</v>
      </c>
      <c r="R19" s="142">
        <v>0</v>
      </c>
      <c r="S19" s="47">
        <v>9</v>
      </c>
      <c r="T19" s="142">
        <v>0</v>
      </c>
      <c r="U19" s="94">
        <v>0</v>
      </c>
      <c r="V19" s="94">
        <v>1</v>
      </c>
      <c r="W19" s="94">
        <v>0</v>
      </c>
      <c r="X19" s="94">
        <v>18</v>
      </c>
      <c r="Y19" s="94">
        <v>3</v>
      </c>
      <c r="Z19" s="94">
        <v>0</v>
      </c>
    </row>
    <row r="20" spans="1:26" ht="12.75" customHeight="1">
      <c r="A20" s="21" t="s">
        <v>61</v>
      </c>
      <c r="B20" s="22">
        <v>0</v>
      </c>
      <c r="C20" s="22">
        <v>2</v>
      </c>
      <c r="D20" s="22">
        <v>0</v>
      </c>
      <c r="E20" s="22">
        <v>7</v>
      </c>
      <c r="F20" s="22">
        <v>0</v>
      </c>
      <c r="G20" s="22">
        <v>0</v>
      </c>
      <c r="H20" s="22">
        <v>0</v>
      </c>
      <c r="I20" s="22">
        <v>0</v>
      </c>
      <c r="J20" s="15">
        <v>0</v>
      </c>
      <c r="K20" s="15">
        <v>0</v>
      </c>
      <c r="L20" s="15">
        <v>5</v>
      </c>
      <c r="M20" s="15">
        <v>0</v>
      </c>
      <c r="N20" s="121">
        <v>0</v>
      </c>
      <c r="O20" s="47">
        <v>0</v>
      </c>
      <c r="P20" s="142">
        <v>0</v>
      </c>
      <c r="Q20" s="47">
        <v>0</v>
      </c>
      <c r="R20" s="142">
        <v>1</v>
      </c>
      <c r="S20" s="47">
        <v>0</v>
      </c>
      <c r="T20" s="142">
        <v>0</v>
      </c>
      <c r="U20" s="94">
        <v>0</v>
      </c>
      <c r="V20" s="94">
        <v>0</v>
      </c>
      <c r="W20" s="94">
        <v>0</v>
      </c>
      <c r="X20" s="94">
        <v>0</v>
      </c>
      <c r="Y20" s="94">
        <v>0</v>
      </c>
      <c r="Z20" s="94">
        <v>0</v>
      </c>
    </row>
    <row r="21" spans="1:26" ht="12.75" customHeight="1">
      <c r="A21" s="21" t="s">
        <v>62</v>
      </c>
      <c r="B21" s="22">
        <v>9</v>
      </c>
      <c r="C21" s="22">
        <v>9</v>
      </c>
      <c r="D21" s="22">
        <v>4</v>
      </c>
      <c r="E21" s="22">
        <v>12</v>
      </c>
      <c r="F21" s="22">
        <v>9</v>
      </c>
      <c r="G21" s="22">
        <v>3</v>
      </c>
      <c r="H21" s="22">
        <v>7</v>
      </c>
      <c r="I21" s="22">
        <v>90</v>
      </c>
      <c r="J21" s="15">
        <v>25</v>
      </c>
      <c r="K21" s="15">
        <v>32</v>
      </c>
      <c r="L21" s="15">
        <v>123</v>
      </c>
      <c r="M21" s="15">
        <v>82</v>
      </c>
      <c r="N21" s="121">
        <v>10</v>
      </c>
      <c r="O21" s="15">
        <v>20</v>
      </c>
      <c r="P21" s="136">
        <v>56</v>
      </c>
      <c r="Q21" s="15">
        <v>28</v>
      </c>
      <c r="R21" s="142">
        <v>0</v>
      </c>
      <c r="S21" s="47">
        <v>6</v>
      </c>
      <c r="T21" s="142">
        <v>3</v>
      </c>
      <c r="U21" s="94">
        <v>50</v>
      </c>
      <c r="V21" s="94">
        <v>2</v>
      </c>
      <c r="W21" s="94">
        <v>0</v>
      </c>
      <c r="X21" s="94">
        <v>3</v>
      </c>
      <c r="Y21" s="94">
        <v>0</v>
      </c>
      <c r="Z21" s="94">
        <v>0</v>
      </c>
    </row>
    <row r="22" spans="1:26" ht="12.75" customHeight="1">
      <c r="A22" s="21" t="s">
        <v>63</v>
      </c>
      <c r="B22" s="22">
        <v>0</v>
      </c>
      <c r="C22" s="22">
        <v>0</v>
      </c>
      <c r="D22" s="22">
        <v>0</v>
      </c>
      <c r="E22" s="22">
        <v>0</v>
      </c>
      <c r="F22" s="22">
        <v>0</v>
      </c>
      <c r="G22" s="22">
        <v>0</v>
      </c>
      <c r="H22" s="22">
        <v>0</v>
      </c>
      <c r="I22" s="22">
        <v>0</v>
      </c>
      <c r="J22" s="15">
        <v>0</v>
      </c>
      <c r="K22" s="15">
        <v>0</v>
      </c>
      <c r="L22" s="15">
        <v>0</v>
      </c>
      <c r="M22" s="15">
        <v>0</v>
      </c>
      <c r="N22" s="121">
        <v>0</v>
      </c>
      <c r="O22" s="47">
        <v>0</v>
      </c>
      <c r="P22" s="142">
        <v>0</v>
      </c>
      <c r="Q22" s="47">
        <v>0</v>
      </c>
      <c r="R22" s="142">
        <v>0</v>
      </c>
      <c r="S22" s="47">
        <v>0</v>
      </c>
      <c r="T22" s="142">
        <v>0</v>
      </c>
      <c r="U22" s="94">
        <v>0</v>
      </c>
      <c r="V22" s="94">
        <v>0</v>
      </c>
      <c r="W22" s="94">
        <v>0</v>
      </c>
      <c r="X22" s="94">
        <v>0</v>
      </c>
      <c r="Y22" s="94">
        <v>0</v>
      </c>
      <c r="Z22" s="94">
        <v>0</v>
      </c>
    </row>
    <row r="23" spans="1:26" ht="12.75" customHeight="1">
      <c r="A23" s="21" t="s">
        <v>64</v>
      </c>
      <c r="B23" s="22">
        <v>0</v>
      </c>
      <c r="C23" s="22">
        <v>0</v>
      </c>
      <c r="D23" s="22">
        <v>0</v>
      </c>
      <c r="E23" s="22">
        <v>0</v>
      </c>
      <c r="F23" s="22">
        <v>0</v>
      </c>
      <c r="G23" s="22">
        <v>0</v>
      </c>
      <c r="H23" s="22">
        <v>0</v>
      </c>
      <c r="I23" s="22">
        <v>0</v>
      </c>
      <c r="J23" s="15">
        <v>0</v>
      </c>
      <c r="K23" s="15">
        <v>0</v>
      </c>
      <c r="L23" s="15">
        <v>0</v>
      </c>
      <c r="M23" s="15">
        <v>0</v>
      </c>
      <c r="N23" s="121">
        <v>0</v>
      </c>
      <c r="O23" s="47">
        <v>0</v>
      </c>
      <c r="P23" s="142">
        <v>0</v>
      </c>
      <c r="Q23" s="47">
        <v>0</v>
      </c>
      <c r="R23" s="142">
        <v>0</v>
      </c>
      <c r="S23" s="47">
        <v>0</v>
      </c>
      <c r="T23" s="142">
        <v>0</v>
      </c>
      <c r="U23" s="94">
        <v>0</v>
      </c>
      <c r="V23" s="94">
        <v>0</v>
      </c>
      <c r="W23" s="94">
        <v>0</v>
      </c>
      <c r="X23" s="94">
        <v>0</v>
      </c>
      <c r="Y23" s="94">
        <v>0</v>
      </c>
      <c r="Z23" s="94">
        <v>0</v>
      </c>
    </row>
    <row r="24" spans="1:26" ht="12.75" customHeight="1">
      <c r="A24" s="21" t="s">
        <v>65</v>
      </c>
      <c r="B24" s="22">
        <v>0</v>
      </c>
      <c r="C24" s="22">
        <v>0</v>
      </c>
      <c r="D24" s="22">
        <v>0</v>
      </c>
      <c r="E24" s="22">
        <v>0</v>
      </c>
      <c r="F24" s="22">
        <v>0</v>
      </c>
      <c r="G24" s="22">
        <v>0</v>
      </c>
      <c r="H24" s="22">
        <v>0</v>
      </c>
      <c r="I24" s="22">
        <v>0</v>
      </c>
      <c r="J24" s="15">
        <v>0</v>
      </c>
      <c r="K24" s="15">
        <v>0</v>
      </c>
      <c r="L24" s="15">
        <v>0</v>
      </c>
      <c r="M24" s="15">
        <v>0</v>
      </c>
      <c r="N24" s="121">
        <v>0</v>
      </c>
      <c r="O24" s="47">
        <v>0</v>
      </c>
      <c r="P24" s="142">
        <v>0</v>
      </c>
      <c r="Q24" s="47">
        <v>0</v>
      </c>
      <c r="R24" s="142">
        <v>0</v>
      </c>
      <c r="S24" s="47">
        <v>0</v>
      </c>
      <c r="T24" s="142">
        <v>0</v>
      </c>
      <c r="U24" s="94">
        <v>0</v>
      </c>
      <c r="V24" s="94">
        <v>0</v>
      </c>
      <c r="W24" s="94">
        <v>0</v>
      </c>
      <c r="X24" s="94">
        <v>0</v>
      </c>
      <c r="Y24" s="94">
        <v>0</v>
      </c>
      <c r="Z24" s="94">
        <v>0</v>
      </c>
    </row>
    <row r="25" spans="1:26" ht="12.75" customHeight="1">
      <c r="A25" s="21" t="s">
        <v>66</v>
      </c>
      <c r="B25" s="22">
        <v>0</v>
      </c>
      <c r="C25" s="22">
        <v>4</v>
      </c>
      <c r="D25" s="22">
        <v>13</v>
      </c>
      <c r="E25" s="22">
        <v>0</v>
      </c>
      <c r="F25" s="22">
        <v>2</v>
      </c>
      <c r="G25" s="22">
        <v>2</v>
      </c>
      <c r="H25" s="22">
        <v>12</v>
      </c>
      <c r="I25" s="22">
        <v>18</v>
      </c>
      <c r="J25" s="15">
        <v>42</v>
      </c>
      <c r="K25" s="15">
        <v>3</v>
      </c>
      <c r="L25" s="15">
        <v>19</v>
      </c>
      <c r="M25" s="15">
        <v>1</v>
      </c>
      <c r="N25" s="121">
        <v>10</v>
      </c>
      <c r="O25" s="15">
        <v>17</v>
      </c>
      <c r="P25" s="136">
        <v>34</v>
      </c>
      <c r="Q25" s="15">
        <v>28</v>
      </c>
      <c r="R25" s="142">
        <v>4</v>
      </c>
      <c r="S25" s="47">
        <v>8</v>
      </c>
      <c r="T25" s="142">
        <v>1</v>
      </c>
      <c r="U25" s="94">
        <v>0</v>
      </c>
      <c r="V25" s="94">
        <v>1</v>
      </c>
      <c r="W25" s="94">
        <v>0</v>
      </c>
      <c r="X25" s="94">
        <v>1</v>
      </c>
      <c r="Y25" s="94">
        <v>0</v>
      </c>
      <c r="Z25" s="94">
        <v>0</v>
      </c>
    </row>
    <row r="26" spans="1:26" ht="12.75" customHeight="1">
      <c r="A26" s="21" t="s">
        <v>67</v>
      </c>
      <c r="B26" s="22">
        <v>0</v>
      </c>
      <c r="C26" s="22">
        <v>0</v>
      </c>
      <c r="D26" s="22">
        <v>0</v>
      </c>
      <c r="E26" s="22">
        <v>0</v>
      </c>
      <c r="F26" s="22">
        <v>0</v>
      </c>
      <c r="G26" s="22">
        <v>0</v>
      </c>
      <c r="H26" s="22">
        <v>0</v>
      </c>
      <c r="I26" s="22">
        <v>0</v>
      </c>
      <c r="J26" s="15">
        <v>0</v>
      </c>
      <c r="K26" s="15">
        <v>0</v>
      </c>
      <c r="L26" s="15">
        <v>0</v>
      </c>
      <c r="M26" s="15">
        <v>0</v>
      </c>
      <c r="N26" s="121">
        <v>0</v>
      </c>
      <c r="O26" s="47">
        <v>0</v>
      </c>
      <c r="P26" s="142">
        <v>0</v>
      </c>
      <c r="Q26" s="47">
        <v>0</v>
      </c>
      <c r="R26" s="142">
        <v>0</v>
      </c>
      <c r="S26" s="47">
        <v>0</v>
      </c>
      <c r="T26" s="142">
        <v>0</v>
      </c>
      <c r="U26" s="94">
        <v>0</v>
      </c>
      <c r="V26" s="94">
        <v>0</v>
      </c>
      <c r="W26" s="94">
        <v>0</v>
      </c>
      <c r="X26" s="94">
        <v>0</v>
      </c>
      <c r="Y26" s="94">
        <v>0</v>
      </c>
      <c r="Z26" s="94">
        <v>0</v>
      </c>
    </row>
    <row r="27" spans="1:26" ht="12.75" customHeight="1">
      <c r="A27" s="21" t="s">
        <v>68</v>
      </c>
      <c r="B27" s="22">
        <v>32</v>
      </c>
      <c r="C27" s="22">
        <v>133</v>
      </c>
      <c r="D27" s="22">
        <v>54</v>
      </c>
      <c r="E27" s="22">
        <v>68</v>
      </c>
      <c r="F27" s="22">
        <v>74</v>
      </c>
      <c r="G27" s="22">
        <v>109</v>
      </c>
      <c r="H27" s="22">
        <v>215</v>
      </c>
      <c r="I27" s="22">
        <v>13</v>
      </c>
      <c r="J27" s="15">
        <v>0</v>
      </c>
      <c r="K27" s="15">
        <v>26</v>
      </c>
      <c r="L27" s="15">
        <v>227</v>
      </c>
      <c r="M27" s="15">
        <v>172</v>
      </c>
      <c r="N27" s="121">
        <v>16</v>
      </c>
      <c r="O27" s="15">
        <v>22</v>
      </c>
      <c r="P27" s="136">
        <v>0</v>
      </c>
      <c r="Q27" s="15">
        <v>1</v>
      </c>
      <c r="R27" s="142">
        <v>15</v>
      </c>
      <c r="S27" s="47">
        <v>0</v>
      </c>
      <c r="T27" s="142">
        <v>18</v>
      </c>
      <c r="U27" s="94">
        <v>20</v>
      </c>
      <c r="V27" s="94">
        <v>14</v>
      </c>
      <c r="W27" s="94">
        <v>0</v>
      </c>
      <c r="X27" s="94">
        <v>0</v>
      </c>
      <c r="Y27" s="94">
        <v>1</v>
      </c>
      <c r="Z27" s="94">
        <v>0</v>
      </c>
    </row>
    <row r="28" spans="1:26" ht="12.75" customHeight="1">
      <c r="A28" s="21" t="s">
        <v>69</v>
      </c>
      <c r="B28" s="22">
        <v>0</v>
      </c>
      <c r="C28" s="22">
        <v>0</v>
      </c>
      <c r="D28" s="22">
        <v>0</v>
      </c>
      <c r="E28" s="22">
        <v>0</v>
      </c>
      <c r="F28" s="22">
        <v>0</v>
      </c>
      <c r="G28" s="22">
        <v>0</v>
      </c>
      <c r="H28" s="22">
        <v>0</v>
      </c>
      <c r="I28" s="22">
        <v>0</v>
      </c>
      <c r="J28" s="15">
        <v>0</v>
      </c>
      <c r="K28" s="15">
        <v>0</v>
      </c>
      <c r="L28" s="15">
        <v>0</v>
      </c>
      <c r="M28" s="15">
        <v>0</v>
      </c>
      <c r="N28" s="121">
        <v>0</v>
      </c>
      <c r="O28" s="47">
        <v>0</v>
      </c>
      <c r="P28" s="142">
        <v>0</v>
      </c>
      <c r="Q28" s="47">
        <v>0</v>
      </c>
      <c r="R28" s="142">
        <v>0</v>
      </c>
      <c r="S28" s="47">
        <v>0</v>
      </c>
      <c r="T28" s="142">
        <v>0</v>
      </c>
      <c r="U28" s="94">
        <v>0</v>
      </c>
      <c r="V28" s="94">
        <v>0</v>
      </c>
      <c r="W28" s="94">
        <v>0</v>
      </c>
      <c r="X28" s="94">
        <v>0</v>
      </c>
      <c r="Y28" s="94">
        <v>0</v>
      </c>
      <c r="Z28" s="94">
        <v>0</v>
      </c>
    </row>
    <row r="29" spans="1:26" ht="12.75" customHeight="1">
      <c r="A29" s="21" t="s">
        <v>70</v>
      </c>
      <c r="B29" s="22">
        <v>334</v>
      </c>
      <c r="C29" s="22">
        <v>302</v>
      </c>
      <c r="D29" s="22">
        <v>219</v>
      </c>
      <c r="E29" s="22">
        <v>192</v>
      </c>
      <c r="F29" s="22">
        <v>306</v>
      </c>
      <c r="G29" s="22">
        <v>220</v>
      </c>
      <c r="H29" s="22">
        <v>203</v>
      </c>
      <c r="I29" s="22">
        <v>211</v>
      </c>
      <c r="J29" s="15">
        <v>190</v>
      </c>
      <c r="K29" s="15">
        <v>71</v>
      </c>
      <c r="L29" s="15">
        <v>96</v>
      </c>
      <c r="M29" s="15">
        <v>199</v>
      </c>
      <c r="N29" s="121">
        <v>243</v>
      </c>
      <c r="O29" s="15">
        <v>29</v>
      </c>
      <c r="P29" s="136">
        <v>15</v>
      </c>
      <c r="Q29" s="15">
        <v>6</v>
      </c>
      <c r="R29" s="142">
        <v>98</v>
      </c>
      <c r="S29" s="47">
        <v>319</v>
      </c>
      <c r="T29" s="142">
        <v>124</v>
      </c>
      <c r="U29" s="94">
        <v>25</v>
      </c>
      <c r="V29" s="94">
        <v>12</v>
      </c>
      <c r="W29" s="94">
        <v>4</v>
      </c>
      <c r="X29" s="94">
        <v>0</v>
      </c>
      <c r="Y29" s="94">
        <v>21</v>
      </c>
      <c r="Z29" s="94">
        <v>7</v>
      </c>
    </row>
    <row r="30" spans="1:26" ht="12.75" customHeight="1">
      <c r="A30" s="21" t="s">
        <v>71</v>
      </c>
      <c r="B30" s="22">
        <v>4</v>
      </c>
      <c r="C30" s="22">
        <v>0</v>
      </c>
      <c r="D30" s="22">
        <v>5</v>
      </c>
      <c r="E30" s="22">
        <v>0</v>
      </c>
      <c r="F30" s="22">
        <v>0</v>
      </c>
      <c r="G30" s="22">
        <v>1</v>
      </c>
      <c r="H30" s="22">
        <v>0</v>
      </c>
      <c r="I30" s="22">
        <v>0</v>
      </c>
      <c r="J30" s="15">
        <v>0</v>
      </c>
      <c r="K30" s="15">
        <v>0</v>
      </c>
      <c r="L30" s="15">
        <v>0</v>
      </c>
      <c r="M30" s="15">
        <v>1</v>
      </c>
      <c r="N30" s="121">
        <v>7</v>
      </c>
      <c r="O30" s="15">
        <v>4</v>
      </c>
      <c r="P30" s="136">
        <v>0</v>
      </c>
      <c r="Q30" s="47">
        <v>0</v>
      </c>
      <c r="R30" s="142">
        <v>0</v>
      </c>
      <c r="S30" s="47">
        <v>0</v>
      </c>
      <c r="T30" s="142">
        <v>0</v>
      </c>
      <c r="U30" s="94">
        <v>1</v>
      </c>
      <c r="V30" s="94">
        <v>0</v>
      </c>
      <c r="W30" s="94">
        <v>0</v>
      </c>
      <c r="X30" s="94">
        <v>0</v>
      </c>
      <c r="Y30" s="94">
        <v>0</v>
      </c>
      <c r="Z30" s="94">
        <v>0</v>
      </c>
    </row>
    <row r="31" spans="1:26" ht="12.75" customHeight="1">
      <c r="A31" s="21" t="s">
        <v>72</v>
      </c>
      <c r="B31" s="22">
        <v>295</v>
      </c>
      <c r="C31" s="22">
        <v>109</v>
      </c>
      <c r="D31" s="22">
        <v>89</v>
      </c>
      <c r="E31" s="22">
        <v>305</v>
      </c>
      <c r="F31" s="22">
        <v>504</v>
      </c>
      <c r="G31" s="22">
        <v>612</v>
      </c>
      <c r="H31" s="22">
        <v>386</v>
      </c>
      <c r="I31" s="22">
        <v>399</v>
      </c>
      <c r="J31" s="15">
        <v>430</v>
      </c>
      <c r="K31" s="15">
        <v>252</v>
      </c>
      <c r="L31" s="15">
        <v>186</v>
      </c>
      <c r="M31" s="15">
        <v>288</v>
      </c>
      <c r="N31" s="121">
        <v>114</v>
      </c>
      <c r="O31" s="15">
        <v>127</v>
      </c>
      <c r="P31" s="136">
        <v>73</v>
      </c>
      <c r="Q31" s="15">
        <v>34</v>
      </c>
      <c r="R31" s="142">
        <v>90</v>
      </c>
      <c r="S31" s="47">
        <v>126</v>
      </c>
      <c r="T31" s="142">
        <v>105</v>
      </c>
      <c r="U31" s="94">
        <v>35</v>
      </c>
      <c r="V31" s="94">
        <v>15</v>
      </c>
      <c r="W31" s="94">
        <v>7</v>
      </c>
      <c r="X31" s="94">
        <v>0</v>
      </c>
      <c r="Y31" s="94">
        <v>1</v>
      </c>
      <c r="Z31" s="94">
        <v>10</v>
      </c>
    </row>
    <row r="32" spans="1:26" ht="12.75" customHeight="1">
      <c r="A32" s="21" t="s">
        <v>73</v>
      </c>
      <c r="B32" s="22">
        <v>0</v>
      </c>
      <c r="C32" s="22">
        <v>0</v>
      </c>
      <c r="D32" s="22">
        <v>0</v>
      </c>
      <c r="E32" s="22">
        <v>0</v>
      </c>
      <c r="F32" s="22">
        <v>0</v>
      </c>
      <c r="G32" s="22">
        <v>0</v>
      </c>
      <c r="H32" s="22">
        <v>0</v>
      </c>
      <c r="I32" s="22">
        <v>0</v>
      </c>
      <c r="J32" s="15">
        <v>0</v>
      </c>
      <c r="K32" s="15">
        <v>0</v>
      </c>
      <c r="L32" s="15">
        <v>0</v>
      </c>
      <c r="M32" s="15">
        <v>0</v>
      </c>
      <c r="N32" s="121">
        <v>0</v>
      </c>
      <c r="O32" s="47">
        <v>0</v>
      </c>
      <c r="P32" s="142">
        <v>0</v>
      </c>
      <c r="Q32" s="47">
        <v>0</v>
      </c>
      <c r="R32" s="142">
        <v>0</v>
      </c>
      <c r="S32" s="47">
        <v>0</v>
      </c>
      <c r="T32" s="142">
        <v>0</v>
      </c>
      <c r="U32" s="94">
        <v>0</v>
      </c>
      <c r="V32" s="94">
        <v>0</v>
      </c>
      <c r="W32" s="94">
        <v>0</v>
      </c>
      <c r="X32" s="94">
        <v>0</v>
      </c>
      <c r="Y32" s="94">
        <v>0</v>
      </c>
      <c r="Z32" s="94">
        <v>0</v>
      </c>
    </row>
    <row r="33" spans="1:26" ht="12.75" customHeight="1">
      <c r="A33" s="21" t="s">
        <v>74</v>
      </c>
      <c r="B33" s="22">
        <v>0</v>
      </c>
      <c r="C33" s="22">
        <v>0</v>
      </c>
      <c r="D33" s="22">
        <v>0</v>
      </c>
      <c r="E33" s="22">
        <v>0</v>
      </c>
      <c r="F33" s="22">
        <v>0</v>
      </c>
      <c r="G33" s="22">
        <v>0</v>
      </c>
      <c r="H33" s="22">
        <v>0</v>
      </c>
      <c r="I33" s="22">
        <v>0</v>
      </c>
      <c r="J33" s="15">
        <v>0</v>
      </c>
      <c r="K33" s="15">
        <v>0</v>
      </c>
      <c r="L33" s="15">
        <v>0</v>
      </c>
      <c r="M33" s="15">
        <v>0</v>
      </c>
      <c r="N33" s="121">
        <v>0</v>
      </c>
      <c r="O33" s="47">
        <v>0</v>
      </c>
      <c r="P33" s="142">
        <v>0</v>
      </c>
      <c r="Q33" s="47">
        <v>0</v>
      </c>
      <c r="R33" s="142">
        <v>0</v>
      </c>
      <c r="S33" s="47">
        <v>0</v>
      </c>
      <c r="T33" s="142">
        <v>0</v>
      </c>
      <c r="U33" s="94">
        <v>0</v>
      </c>
      <c r="V33" s="94">
        <v>0</v>
      </c>
      <c r="W33" s="94">
        <v>0</v>
      </c>
      <c r="X33" s="94">
        <v>0</v>
      </c>
      <c r="Y33" s="94">
        <v>0</v>
      </c>
      <c r="Z33" s="94">
        <v>0</v>
      </c>
    </row>
    <row r="34" spans="1:26" ht="12.75" customHeight="1">
      <c r="A34" s="21" t="s">
        <v>75</v>
      </c>
      <c r="B34" s="22">
        <v>241</v>
      </c>
      <c r="C34" s="22">
        <v>245</v>
      </c>
      <c r="D34" s="22">
        <v>231</v>
      </c>
      <c r="E34" s="22">
        <v>225</v>
      </c>
      <c r="F34" s="22">
        <v>278</v>
      </c>
      <c r="G34" s="22">
        <v>215</v>
      </c>
      <c r="H34" s="22">
        <v>207</v>
      </c>
      <c r="I34" s="22">
        <v>159</v>
      </c>
      <c r="J34" s="15">
        <v>212</v>
      </c>
      <c r="K34" s="15">
        <v>190</v>
      </c>
      <c r="L34" s="15">
        <v>81</v>
      </c>
      <c r="M34" s="15">
        <v>43</v>
      </c>
      <c r="N34" s="121">
        <v>82</v>
      </c>
      <c r="O34" s="15">
        <v>109</v>
      </c>
      <c r="P34" s="136">
        <v>54</v>
      </c>
      <c r="Q34" s="15">
        <v>27</v>
      </c>
      <c r="R34" s="142">
        <v>36</v>
      </c>
      <c r="S34" s="47">
        <v>72</v>
      </c>
      <c r="T34" s="142">
        <v>142</v>
      </c>
      <c r="U34" s="94">
        <v>115</v>
      </c>
      <c r="V34" s="94">
        <v>202</v>
      </c>
      <c r="W34" s="94">
        <v>5</v>
      </c>
      <c r="X34" s="94">
        <v>19</v>
      </c>
      <c r="Y34" s="94">
        <v>17</v>
      </c>
      <c r="Z34" s="94">
        <v>43</v>
      </c>
    </row>
    <row r="35" spans="1:26" ht="12.75" customHeight="1">
      <c r="A35" s="21" t="s">
        <v>76</v>
      </c>
      <c r="B35" s="22">
        <v>0</v>
      </c>
      <c r="C35" s="22">
        <v>0</v>
      </c>
      <c r="D35" s="22">
        <v>0</v>
      </c>
      <c r="E35" s="22">
        <v>0</v>
      </c>
      <c r="F35" s="22">
        <v>0</v>
      </c>
      <c r="G35" s="22">
        <v>0</v>
      </c>
      <c r="H35" s="22">
        <v>0</v>
      </c>
      <c r="I35" s="22">
        <v>0</v>
      </c>
      <c r="J35" s="15">
        <v>0</v>
      </c>
      <c r="K35" s="15">
        <v>0</v>
      </c>
      <c r="L35" s="15">
        <v>0</v>
      </c>
      <c r="M35" s="15">
        <v>0</v>
      </c>
      <c r="N35" s="121">
        <v>0</v>
      </c>
      <c r="O35" s="47">
        <v>0</v>
      </c>
      <c r="P35" s="142">
        <v>0</v>
      </c>
      <c r="Q35" s="47">
        <v>0</v>
      </c>
      <c r="R35" s="142">
        <v>0</v>
      </c>
      <c r="S35" s="47">
        <v>0</v>
      </c>
      <c r="T35" s="142">
        <v>0</v>
      </c>
      <c r="U35" s="94">
        <v>0</v>
      </c>
      <c r="V35" s="94">
        <v>0</v>
      </c>
      <c r="W35" s="94">
        <v>0</v>
      </c>
      <c r="X35" s="94">
        <v>0</v>
      </c>
      <c r="Y35" s="94">
        <v>0</v>
      </c>
      <c r="Z35" s="94">
        <v>0</v>
      </c>
    </row>
    <row r="36" spans="1:26" ht="12.75" customHeight="1">
      <c r="A36" s="21" t="s">
        <v>77</v>
      </c>
      <c r="B36" s="22">
        <v>0</v>
      </c>
      <c r="C36" s="22">
        <v>0</v>
      </c>
      <c r="D36" s="22">
        <v>0</v>
      </c>
      <c r="E36" s="22">
        <v>0</v>
      </c>
      <c r="F36" s="22">
        <v>0</v>
      </c>
      <c r="G36" s="22">
        <v>0</v>
      </c>
      <c r="H36" s="22">
        <v>0</v>
      </c>
      <c r="I36" s="22">
        <v>0</v>
      </c>
      <c r="J36" s="15">
        <v>0</v>
      </c>
      <c r="K36" s="15">
        <v>0</v>
      </c>
      <c r="L36" s="15">
        <v>0</v>
      </c>
      <c r="M36" s="15">
        <v>0</v>
      </c>
      <c r="N36" s="121">
        <v>0</v>
      </c>
      <c r="O36" s="47">
        <v>0</v>
      </c>
      <c r="P36" s="142">
        <v>0</v>
      </c>
      <c r="Q36" s="47">
        <v>0</v>
      </c>
      <c r="R36" s="142">
        <v>0</v>
      </c>
      <c r="S36" s="47">
        <v>0</v>
      </c>
      <c r="T36" s="142">
        <v>0</v>
      </c>
      <c r="U36" s="94">
        <v>0</v>
      </c>
      <c r="V36" s="94">
        <v>0</v>
      </c>
      <c r="W36" s="94">
        <v>0</v>
      </c>
      <c r="X36" s="94">
        <v>0</v>
      </c>
      <c r="Y36" s="94">
        <v>0</v>
      </c>
      <c r="Z36" s="94">
        <v>0</v>
      </c>
    </row>
    <row r="37" spans="1:26" ht="12.75" customHeight="1">
      <c r="A37" s="21" t="s">
        <v>78</v>
      </c>
      <c r="B37" s="22">
        <v>89</v>
      </c>
      <c r="C37" s="22">
        <v>79</v>
      </c>
      <c r="D37" s="22">
        <v>13</v>
      </c>
      <c r="E37" s="22">
        <v>154</v>
      </c>
      <c r="F37" s="22">
        <v>229</v>
      </c>
      <c r="G37" s="22">
        <v>135</v>
      </c>
      <c r="H37" s="22">
        <v>143</v>
      </c>
      <c r="I37" s="22">
        <v>53</v>
      </c>
      <c r="J37" s="15">
        <v>243</v>
      </c>
      <c r="K37" s="15">
        <v>37</v>
      </c>
      <c r="L37" s="15">
        <v>207</v>
      </c>
      <c r="M37" s="15">
        <v>130</v>
      </c>
      <c r="N37" s="121">
        <v>70</v>
      </c>
      <c r="O37" s="15">
        <v>71</v>
      </c>
      <c r="P37" s="136">
        <v>21</v>
      </c>
      <c r="Q37" s="15">
        <v>1</v>
      </c>
      <c r="R37" s="142">
        <v>1</v>
      </c>
      <c r="S37" s="47">
        <v>1</v>
      </c>
      <c r="T37" s="142">
        <v>21</v>
      </c>
      <c r="U37" s="94">
        <v>10</v>
      </c>
      <c r="V37" s="94">
        <v>26</v>
      </c>
      <c r="W37" s="94">
        <v>15</v>
      </c>
      <c r="X37" s="94">
        <v>33</v>
      </c>
      <c r="Y37" s="94">
        <v>40</v>
      </c>
      <c r="Z37" s="94">
        <v>37</v>
      </c>
    </row>
    <row r="38" spans="1:26" ht="12.75" customHeight="1">
      <c r="A38" s="21" t="s">
        <v>79</v>
      </c>
      <c r="B38" s="22">
        <v>2</v>
      </c>
      <c r="C38" s="22">
        <v>2</v>
      </c>
      <c r="D38" s="22">
        <v>0</v>
      </c>
      <c r="E38" s="22">
        <v>31</v>
      </c>
      <c r="F38" s="22">
        <v>5</v>
      </c>
      <c r="G38" s="22">
        <v>0</v>
      </c>
      <c r="H38" s="22">
        <v>1</v>
      </c>
      <c r="I38" s="22">
        <v>0</v>
      </c>
      <c r="J38" s="15">
        <v>7</v>
      </c>
      <c r="K38" s="15">
        <v>25</v>
      </c>
      <c r="L38" s="15">
        <v>2</v>
      </c>
      <c r="M38" s="15">
        <v>3</v>
      </c>
      <c r="N38" s="121">
        <v>1</v>
      </c>
      <c r="O38" s="15">
        <v>2</v>
      </c>
      <c r="P38" s="136">
        <v>0</v>
      </c>
      <c r="Q38" s="47">
        <v>0</v>
      </c>
      <c r="R38" s="142">
        <v>36</v>
      </c>
      <c r="S38" s="47">
        <v>11</v>
      </c>
      <c r="T38" s="142">
        <v>2</v>
      </c>
      <c r="U38" s="94">
        <v>4</v>
      </c>
      <c r="V38" s="94">
        <v>2</v>
      </c>
      <c r="W38" s="94">
        <v>1</v>
      </c>
      <c r="X38" s="94">
        <v>3</v>
      </c>
      <c r="Y38" s="94">
        <v>0</v>
      </c>
      <c r="Z38" s="94">
        <v>0</v>
      </c>
    </row>
    <row r="39" spans="1:26" ht="12.75" customHeight="1">
      <c r="A39" s="21" t="s">
        <v>80</v>
      </c>
      <c r="B39" s="22">
        <v>27</v>
      </c>
      <c r="C39" s="22">
        <v>22</v>
      </c>
      <c r="D39" s="22">
        <v>39</v>
      </c>
      <c r="E39" s="22">
        <v>29</v>
      </c>
      <c r="F39" s="22">
        <v>35</v>
      </c>
      <c r="G39" s="22">
        <v>94</v>
      </c>
      <c r="H39" s="22">
        <v>113</v>
      </c>
      <c r="I39" s="22">
        <v>63</v>
      </c>
      <c r="J39" s="15">
        <v>57</v>
      </c>
      <c r="K39" s="15">
        <v>23</v>
      </c>
      <c r="L39" s="15">
        <v>14</v>
      </c>
      <c r="M39" s="15">
        <v>37</v>
      </c>
      <c r="N39" s="121">
        <v>19</v>
      </c>
      <c r="O39" s="15">
        <v>27</v>
      </c>
      <c r="P39" s="136">
        <v>17</v>
      </c>
      <c r="Q39" s="47">
        <v>0</v>
      </c>
      <c r="R39" s="142">
        <v>0</v>
      </c>
      <c r="S39" s="47">
        <v>32</v>
      </c>
      <c r="T39" s="142">
        <v>0</v>
      </c>
      <c r="U39" s="94">
        <v>19</v>
      </c>
      <c r="V39" s="94">
        <v>12</v>
      </c>
      <c r="W39" s="94">
        <v>1</v>
      </c>
      <c r="X39" s="94">
        <v>0</v>
      </c>
      <c r="Y39" s="94">
        <v>3</v>
      </c>
      <c r="Z39" s="94">
        <v>0</v>
      </c>
    </row>
    <row r="40" spans="1:26" ht="12.75" customHeight="1">
      <c r="A40" s="21" t="s">
        <v>81</v>
      </c>
      <c r="B40" s="22">
        <v>5</v>
      </c>
      <c r="C40" s="22">
        <v>6</v>
      </c>
      <c r="D40" s="22">
        <v>1</v>
      </c>
      <c r="E40" s="22">
        <v>0</v>
      </c>
      <c r="F40" s="22">
        <v>0</v>
      </c>
      <c r="G40" s="22">
        <v>157</v>
      </c>
      <c r="H40" s="22">
        <v>29</v>
      </c>
      <c r="I40" s="22">
        <v>5</v>
      </c>
      <c r="J40" s="15">
        <v>6</v>
      </c>
      <c r="K40" s="15">
        <v>0</v>
      </c>
      <c r="L40" s="15">
        <v>0</v>
      </c>
      <c r="M40" s="15">
        <v>0</v>
      </c>
      <c r="N40" s="121">
        <v>0</v>
      </c>
      <c r="O40" s="47">
        <v>0</v>
      </c>
      <c r="P40" s="142">
        <v>0</v>
      </c>
      <c r="Q40" s="47">
        <v>0</v>
      </c>
      <c r="R40" s="142">
        <v>0</v>
      </c>
      <c r="S40" s="47">
        <v>0</v>
      </c>
      <c r="T40" s="142">
        <v>0</v>
      </c>
      <c r="U40" s="94">
        <v>0</v>
      </c>
      <c r="V40" s="94">
        <v>0</v>
      </c>
      <c r="W40" s="94">
        <v>0</v>
      </c>
      <c r="X40" s="94">
        <v>0</v>
      </c>
      <c r="Y40" s="94">
        <v>0</v>
      </c>
      <c r="Z40" s="94">
        <v>0</v>
      </c>
    </row>
    <row r="41" spans="1:26" ht="12.75" customHeight="1">
      <c r="A41" s="21" t="s">
        <v>82</v>
      </c>
      <c r="B41" s="22">
        <v>0</v>
      </c>
      <c r="C41" s="22">
        <v>2</v>
      </c>
      <c r="D41" s="22">
        <v>0</v>
      </c>
      <c r="E41" s="22">
        <v>0</v>
      </c>
      <c r="F41" s="22">
        <v>0</v>
      </c>
      <c r="G41" s="22">
        <v>1</v>
      </c>
      <c r="H41" s="22">
        <v>0</v>
      </c>
      <c r="I41" s="22">
        <v>0</v>
      </c>
      <c r="J41" s="15">
        <v>0</v>
      </c>
      <c r="K41" s="15">
        <v>0</v>
      </c>
      <c r="L41" s="15">
        <v>0</v>
      </c>
      <c r="M41" s="15">
        <v>0</v>
      </c>
      <c r="N41" s="121">
        <v>0</v>
      </c>
      <c r="O41" s="47">
        <v>0</v>
      </c>
      <c r="P41" s="136">
        <v>6</v>
      </c>
      <c r="Q41" s="15">
        <v>0</v>
      </c>
      <c r="R41" s="142">
        <v>0</v>
      </c>
      <c r="S41" s="47">
        <v>0</v>
      </c>
      <c r="T41" s="142">
        <v>0</v>
      </c>
      <c r="U41" s="94">
        <v>0</v>
      </c>
      <c r="V41" s="94">
        <v>0</v>
      </c>
      <c r="W41" s="94">
        <v>0</v>
      </c>
      <c r="X41" s="94">
        <v>0</v>
      </c>
      <c r="Y41" s="94">
        <v>0</v>
      </c>
      <c r="Z41" s="94">
        <v>0</v>
      </c>
    </row>
    <row r="42" spans="1:26" ht="12.75" customHeight="1">
      <c r="A42" s="21" t="s">
        <v>83</v>
      </c>
      <c r="B42" s="22">
        <v>0</v>
      </c>
      <c r="C42" s="22">
        <v>0</v>
      </c>
      <c r="D42" s="22">
        <v>0</v>
      </c>
      <c r="E42" s="22">
        <v>0</v>
      </c>
      <c r="F42" s="22">
        <v>0</v>
      </c>
      <c r="G42" s="22">
        <v>0</v>
      </c>
      <c r="H42" s="22">
        <v>0</v>
      </c>
      <c r="I42" s="22">
        <v>0</v>
      </c>
      <c r="J42" s="15">
        <v>0</v>
      </c>
      <c r="K42" s="15">
        <v>0</v>
      </c>
      <c r="L42" s="15">
        <v>0</v>
      </c>
      <c r="M42" s="15">
        <v>0</v>
      </c>
      <c r="N42" s="121">
        <v>0</v>
      </c>
      <c r="O42" s="47">
        <v>0</v>
      </c>
      <c r="P42" s="142">
        <v>0</v>
      </c>
      <c r="Q42" s="47">
        <v>0</v>
      </c>
      <c r="R42" s="142">
        <v>0</v>
      </c>
      <c r="S42" s="47">
        <v>0</v>
      </c>
      <c r="T42" s="142">
        <v>0</v>
      </c>
      <c r="U42" s="94">
        <v>0</v>
      </c>
      <c r="V42" s="94">
        <v>0</v>
      </c>
      <c r="W42" s="94">
        <v>0</v>
      </c>
      <c r="X42" s="94">
        <v>0</v>
      </c>
      <c r="Y42" s="94">
        <v>0</v>
      </c>
      <c r="Z42" s="94">
        <v>0</v>
      </c>
    </row>
    <row r="43" spans="1:26" ht="12.75" customHeight="1">
      <c r="A43" s="21" t="s">
        <v>84</v>
      </c>
      <c r="B43" s="22">
        <v>0</v>
      </c>
      <c r="C43" s="22">
        <v>0</v>
      </c>
      <c r="D43" s="22">
        <v>0</v>
      </c>
      <c r="E43" s="22">
        <v>0</v>
      </c>
      <c r="F43" s="22">
        <v>0</v>
      </c>
      <c r="G43" s="22">
        <v>0</v>
      </c>
      <c r="H43" s="22">
        <v>0</v>
      </c>
      <c r="I43" s="22">
        <v>0</v>
      </c>
      <c r="J43" s="15">
        <v>0</v>
      </c>
      <c r="K43" s="15">
        <v>0</v>
      </c>
      <c r="L43" s="15">
        <v>0</v>
      </c>
      <c r="M43" s="15">
        <v>0</v>
      </c>
      <c r="N43" s="121">
        <v>0</v>
      </c>
      <c r="O43" s="47">
        <v>0</v>
      </c>
      <c r="P43" s="142">
        <v>0</v>
      </c>
      <c r="Q43" s="47">
        <v>0</v>
      </c>
      <c r="R43" s="142">
        <v>0</v>
      </c>
      <c r="S43" s="47">
        <v>0</v>
      </c>
      <c r="T43" s="142">
        <v>0</v>
      </c>
      <c r="U43" s="94">
        <v>0</v>
      </c>
      <c r="V43" s="94">
        <v>0</v>
      </c>
      <c r="W43" s="94">
        <v>0</v>
      </c>
      <c r="X43" s="94">
        <v>0</v>
      </c>
      <c r="Y43" s="94">
        <v>0</v>
      </c>
      <c r="Z43" s="94">
        <v>0</v>
      </c>
    </row>
    <row r="44" spans="1:26" ht="12.75" customHeight="1">
      <c r="A44" s="21" t="s">
        <v>85</v>
      </c>
      <c r="B44" s="22">
        <v>53</v>
      </c>
      <c r="C44" s="22">
        <v>2</v>
      </c>
      <c r="D44" s="22">
        <v>2</v>
      </c>
      <c r="E44" s="22">
        <v>14</v>
      </c>
      <c r="F44" s="22">
        <v>28</v>
      </c>
      <c r="G44" s="22">
        <v>20</v>
      </c>
      <c r="H44" s="22">
        <v>25</v>
      </c>
      <c r="I44" s="22">
        <v>0</v>
      </c>
      <c r="J44" s="15">
        <v>20</v>
      </c>
      <c r="K44" s="15">
        <v>0</v>
      </c>
      <c r="L44" s="15">
        <v>25</v>
      </c>
      <c r="M44" s="15">
        <v>95</v>
      </c>
      <c r="N44" s="121">
        <v>57</v>
      </c>
      <c r="O44" s="15">
        <v>132</v>
      </c>
      <c r="P44" s="136">
        <v>0</v>
      </c>
      <c r="Q44" s="15">
        <v>3</v>
      </c>
      <c r="R44" s="142">
        <v>0</v>
      </c>
      <c r="S44" s="47">
        <v>14</v>
      </c>
      <c r="T44" s="142">
        <v>6</v>
      </c>
      <c r="U44" s="94">
        <v>1</v>
      </c>
      <c r="V44" s="94">
        <v>0</v>
      </c>
      <c r="W44" s="94">
        <v>0</v>
      </c>
      <c r="X44" s="94">
        <v>0</v>
      </c>
      <c r="Y44" s="94">
        <v>0</v>
      </c>
      <c r="Z44" s="94">
        <v>0</v>
      </c>
    </row>
    <row r="45" spans="1:26" ht="12.75" customHeight="1">
      <c r="A45" s="21" t="s">
        <v>86</v>
      </c>
      <c r="B45" s="22">
        <v>0</v>
      </c>
      <c r="C45" s="22">
        <v>0</v>
      </c>
      <c r="D45" s="22">
        <v>0</v>
      </c>
      <c r="E45" s="22">
        <v>0</v>
      </c>
      <c r="F45" s="22">
        <v>0</v>
      </c>
      <c r="G45" s="22">
        <v>0</v>
      </c>
      <c r="H45" s="22">
        <v>0</v>
      </c>
      <c r="I45" s="22">
        <v>0</v>
      </c>
      <c r="J45" s="15">
        <v>0</v>
      </c>
      <c r="K45" s="15">
        <v>0</v>
      </c>
      <c r="L45" s="15">
        <v>0</v>
      </c>
      <c r="M45" s="15">
        <v>0</v>
      </c>
      <c r="N45" s="121">
        <v>0</v>
      </c>
      <c r="O45" s="47">
        <v>0</v>
      </c>
      <c r="P45" s="142">
        <v>0</v>
      </c>
      <c r="Q45" s="47">
        <v>0</v>
      </c>
      <c r="R45" s="142">
        <v>0</v>
      </c>
      <c r="S45" s="47">
        <v>0</v>
      </c>
      <c r="T45" s="142">
        <v>0</v>
      </c>
      <c r="U45" s="94">
        <v>0</v>
      </c>
      <c r="V45" s="94">
        <v>0</v>
      </c>
      <c r="W45" s="94">
        <v>0</v>
      </c>
      <c r="X45" s="94">
        <v>0</v>
      </c>
      <c r="Y45" s="94">
        <v>0</v>
      </c>
      <c r="Z45" s="94">
        <v>0</v>
      </c>
    </row>
    <row r="46" spans="1:26" ht="12.75" customHeight="1">
      <c r="A46" s="21" t="s">
        <v>87</v>
      </c>
      <c r="B46" s="22">
        <v>76</v>
      </c>
      <c r="C46" s="22">
        <v>102</v>
      </c>
      <c r="D46" s="22">
        <v>47</v>
      </c>
      <c r="E46" s="22">
        <v>20</v>
      </c>
      <c r="F46" s="22">
        <v>7</v>
      </c>
      <c r="G46" s="22">
        <v>39</v>
      </c>
      <c r="H46" s="22">
        <v>73</v>
      </c>
      <c r="I46" s="22">
        <v>26</v>
      </c>
      <c r="J46" s="15">
        <v>90</v>
      </c>
      <c r="K46" s="15">
        <v>42</v>
      </c>
      <c r="L46" s="15">
        <v>32</v>
      </c>
      <c r="M46" s="15">
        <v>9</v>
      </c>
      <c r="N46" s="121">
        <v>103</v>
      </c>
      <c r="O46" s="15">
        <v>70</v>
      </c>
      <c r="P46" s="136">
        <v>1</v>
      </c>
      <c r="Q46" s="47">
        <v>0</v>
      </c>
      <c r="R46" s="142">
        <v>0</v>
      </c>
      <c r="S46" s="47">
        <v>10</v>
      </c>
      <c r="T46" s="142">
        <v>0</v>
      </c>
      <c r="U46" s="94">
        <v>10</v>
      </c>
      <c r="V46" s="94">
        <v>2</v>
      </c>
      <c r="W46" s="94">
        <v>0</v>
      </c>
      <c r="X46" s="94">
        <v>0</v>
      </c>
      <c r="Y46" s="94">
        <v>4</v>
      </c>
      <c r="Z46" s="94">
        <v>0</v>
      </c>
    </row>
    <row r="47" spans="1:26" ht="12.75" customHeight="1">
      <c r="A47" s="21" t="s">
        <v>88</v>
      </c>
      <c r="B47" s="22">
        <v>197</v>
      </c>
      <c r="C47" s="22">
        <v>132</v>
      </c>
      <c r="D47" s="22">
        <v>171</v>
      </c>
      <c r="E47" s="22">
        <v>93</v>
      </c>
      <c r="F47" s="22">
        <v>617</v>
      </c>
      <c r="G47" s="22">
        <v>351</v>
      </c>
      <c r="H47" s="22">
        <v>303</v>
      </c>
      <c r="I47" s="22">
        <v>67</v>
      </c>
      <c r="J47" s="15">
        <v>155</v>
      </c>
      <c r="K47" s="15">
        <v>79</v>
      </c>
      <c r="L47" s="15">
        <v>28</v>
      </c>
      <c r="M47" s="15">
        <v>40</v>
      </c>
      <c r="N47" s="121">
        <v>97</v>
      </c>
      <c r="O47" s="15">
        <v>120</v>
      </c>
      <c r="P47" s="136">
        <v>97</v>
      </c>
      <c r="Q47" s="15">
        <v>32</v>
      </c>
      <c r="R47" s="142">
        <v>38</v>
      </c>
      <c r="S47" s="47">
        <v>102</v>
      </c>
      <c r="T47" s="142">
        <v>287</v>
      </c>
      <c r="U47" s="94">
        <v>31</v>
      </c>
      <c r="V47" s="94">
        <v>0</v>
      </c>
      <c r="W47" s="94">
        <v>0</v>
      </c>
      <c r="X47" s="94">
        <v>0</v>
      </c>
      <c r="Y47" s="94">
        <v>4</v>
      </c>
      <c r="Z47" s="94">
        <v>2</v>
      </c>
    </row>
    <row r="48" spans="1:26" s="20" customFormat="1" ht="12.75" customHeight="1">
      <c r="A48" s="21" t="s">
        <v>89</v>
      </c>
      <c r="B48" s="22">
        <v>0</v>
      </c>
      <c r="C48" s="22">
        <v>0</v>
      </c>
      <c r="D48" s="22">
        <v>0</v>
      </c>
      <c r="E48" s="22">
        <v>0</v>
      </c>
      <c r="F48" s="22">
        <v>0</v>
      </c>
      <c r="G48" s="22">
        <v>0</v>
      </c>
      <c r="H48" s="22">
        <v>0</v>
      </c>
      <c r="I48" s="22">
        <v>0</v>
      </c>
      <c r="J48" s="15">
        <v>0</v>
      </c>
      <c r="K48" s="15">
        <v>0</v>
      </c>
      <c r="L48" s="15">
        <v>0</v>
      </c>
      <c r="M48" s="15">
        <v>0</v>
      </c>
      <c r="N48" s="121">
        <v>0</v>
      </c>
      <c r="O48" s="47">
        <v>0</v>
      </c>
      <c r="P48" s="142">
        <v>0</v>
      </c>
      <c r="Q48" s="47">
        <v>0</v>
      </c>
      <c r="R48" s="142">
        <v>0</v>
      </c>
      <c r="S48" s="47">
        <v>0</v>
      </c>
      <c r="T48" s="142">
        <v>0</v>
      </c>
      <c r="U48" s="94">
        <v>0</v>
      </c>
      <c r="V48" s="94">
        <v>0</v>
      </c>
      <c r="W48" s="94">
        <v>0</v>
      </c>
      <c r="X48" s="94">
        <v>0</v>
      </c>
      <c r="Y48" s="94">
        <v>0</v>
      </c>
      <c r="Z48" s="94">
        <v>0</v>
      </c>
    </row>
    <row r="49" spans="1:26" s="20" customFormat="1" ht="12.75" customHeight="1">
      <c r="A49" s="21" t="s">
        <v>90</v>
      </c>
      <c r="B49" s="22">
        <v>0</v>
      </c>
      <c r="C49" s="22">
        <v>0</v>
      </c>
      <c r="D49" s="22">
        <v>0</v>
      </c>
      <c r="E49" s="22">
        <v>0</v>
      </c>
      <c r="F49" s="22">
        <v>0</v>
      </c>
      <c r="G49" s="22">
        <v>1</v>
      </c>
      <c r="H49" s="22">
        <v>0</v>
      </c>
      <c r="I49" s="22">
        <v>20</v>
      </c>
      <c r="J49" s="15">
        <v>0</v>
      </c>
      <c r="K49" s="15">
        <v>0</v>
      </c>
      <c r="L49" s="15">
        <v>0</v>
      </c>
      <c r="M49" s="15">
        <v>1</v>
      </c>
      <c r="N49" s="121">
        <v>0</v>
      </c>
      <c r="O49" s="47">
        <v>0</v>
      </c>
      <c r="P49" s="142">
        <v>0</v>
      </c>
      <c r="Q49" s="47">
        <v>0</v>
      </c>
      <c r="R49" s="142">
        <v>0</v>
      </c>
      <c r="S49" s="47">
        <v>0</v>
      </c>
      <c r="T49" s="142">
        <v>0</v>
      </c>
      <c r="U49" s="94">
        <v>0</v>
      </c>
      <c r="V49" s="94">
        <v>0</v>
      </c>
      <c r="W49" s="94">
        <v>0</v>
      </c>
      <c r="X49" s="94">
        <v>0</v>
      </c>
      <c r="Y49" s="94">
        <v>0</v>
      </c>
      <c r="Z49" s="94">
        <v>0</v>
      </c>
    </row>
    <row r="50" spans="1:26" s="23" customFormat="1" ht="12.75" customHeight="1">
      <c r="A50" s="21" t="s">
        <v>91</v>
      </c>
      <c r="B50" s="22">
        <v>20</v>
      </c>
      <c r="C50" s="22">
        <v>10</v>
      </c>
      <c r="D50" s="22">
        <v>119</v>
      </c>
      <c r="E50" s="22">
        <v>134</v>
      </c>
      <c r="F50" s="22">
        <v>28</v>
      </c>
      <c r="G50" s="22">
        <v>97</v>
      </c>
      <c r="H50" s="22">
        <v>21</v>
      </c>
      <c r="I50" s="22">
        <v>2</v>
      </c>
      <c r="J50" s="19">
        <v>0</v>
      </c>
      <c r="K50" s="6">
        <v>2</v>
      </c>
      <c r="L50" s="6">
        <v>0</v>
      </c>
      <c r="M50" s="6">
        <v>0</v>
      </c>
      <c r="N50" s="135">
        <v>0</v>
      </c>
      <c r="O50" s="48">
        <v>0</v>
      </c>
      <c r="P50" s="143">
        <v>0</v>
      </c>
      <c r="Q50" s="48">
        <v>0</v>
      </c>
      <c r="R50" s="142">
        <v>0</v>
      </c>
      <c r="S50" s="47">
        <v>0</v>
      </c>
      <c r="T50" s="142">
        <v>0</v>
      </c>
      <c r="U50" s="94">
        <v>0</v>
      </c>
      <c r="V50" s="94">
        <v>0</v>
      </c>
      <c r="W50" s="94">
        <v>0</v>
      </c>
      <c r="X50" s="94">
        <v>0</v>
      </c>
      <c r="Y50" s="94">
        <v>0</v>
      </c>
      <c r="Z50" s="94">
        <v>0</v>
      </c>
    </row>
    <row r="51" spans="1:26" s="20" customFormat="1" ht="12.75" customHeight="1">
      <c r="A51" s="21" t="s">
        <v>92</v>
      </c>
      <c r="B51" s="22">
        <v>0</v>
      </c>
      <c r="C51" s="22">
        <v>0</v>
      </c>
      <c r="D51" s="22">
        <v>5</v>
      </c>
      <c r="E51" s="22">
        <v>9</v>
      </c>
      <c r="F51" s="22">
        <v>8</v>
      </c>
      <c r="G51" s="22">
        <v>9</v>
      </c>
      <c r="H51" s="22">
        <v>0</v>
      </c>
      <c r="I51" s="22">
        <v>5</v>
      </c>
      <c r="J51" s="15">
        <v>0</v>
      </c>
      <c r="K51" s="15">
        <v>0</v>
      </c>
      <c r="L51" s="15">
        <v>0</v>
      </c>
      <c r="M51" s="15">
        <v>0</v>
      </c>
      <c r="N51" s="121">
        <v>0</v>
      </c>
      <c r="O51" s="47">
        <v>0</v>
      </c>
      <c r="P51" s="142">
        <v>0</v>
      </c>
      <c r="Q51" s="47">
        <v>0</v>
      </c>
      <c r="R51" s="142">
        <v>0</v>
      </c>
      <c r="S51" s="47">
        <v>2</v>
      </c>
      <c r="T51" s="142">
        <v>0</v>
      </c>
      <c r="U51" s="94">
        <v>0</v>
      </c>
      <c r="V51" s="94">
        <v>0</v>
      </c>
      <c r="W51" s="94">
        <v>0</v>
      </c>
      <c r="X51" s="94">
        <v>0</v>
      </c>
      <c r="Y51" s="94">
        <v>0</v>
      </c>
      <c r="Z51" s="94">
        <v>0</v>
      </c>
    </row>
    <row r="52" spans="1:26" s="20" customFormat="1" ht="12.75" customHeight="1">
      <c r="A52" s="21" t="s">
        <v>93</v>
      </c>
      <c r="B52" s="22">
        <v>0</v>
      </c>
      <c r="C52" s="22">
        <v>0</v>
      </c>
      <c r="D52" s="22">
        <v>0</v>
      </c>
      <c r="E52" s="22">
        <v>0</v>
      </c>
      <c r="F52" s="22">
        <v>0</v>
      </c>
      <c r="G52" s="22">
        <v>0</v>
      </c>
      <c r="H52" s="22">
        <v>0</v>
      </c>
      <c r="I52" s="22">
        <v>0</v>
      </c>
      <c r="J52" s="15">
        <v>0</v>
      </c>
      <c r="K52" s="15">
        <v>0</v>
      </c>
      <c r="L52" s="15">
        <v>0</v>
      </c>
      <c r="M52" s="15">
        <v>0</v>
      </c>
      <c r="N52" s="121">
        <v>0</v>
      </c>
      <c r="O52" s="47">
        <v>0</v>
      </c>
      <c r="P52" s="142">
        <v>0</v>
      </c>
      <c r="Q52" s="47">
        <v>0</v>
      </c>
      <c r="R52" s="142">
        <v>0</v>
      </c>
      <c r="S52" s="47">
        <v>0</v>
      </c>
      <c r="T52" s="142">
        <v>0</v>
      </c>
      <c r="U52" s="94">
        <v>0</v>
      </c>
      <c r="V52" s="94">
        <v>0</v>
      </c>
      <c r="W52" s="94">
        <v>0</v>
      </c>
      <c r="X52" s="94">
        <v>0</v>
      </c>
      <c r="Y52" s="94">
        <v>0</v>
      </c>
      <c r="Z52" s="94">
        <v>0</v>
      </c>
    </row>
    <row r="53" spans="1:26" ht="12.75" customHeight="1">
      <c r="A53" s="21" t="s">
        <v>94</v>
      </c>
      <c r="B53" s="22">
        <v>1123</v>
      </c>
      <c r="C53" s="22">
        <v>586</v>
      </c>
      <c r="D53" s="22">
        <v>598</v>
      </c>
      <c r="E53" s="22">
        <v>842</v>
      </c>
      <c r="F53" s="22">
        <v>797</v>
      </c>
      <c r="G53" s="22">
        <v>996</v>
      </c>
      <c r="H53" s="22">
        <v>834</v>
      </c>
      <c r="I53" s="22">
        <v>783</v>
      </c>
      <c r="J53" s="15">
        <v>388</v>
      </c>
      <c r="K53" s="15">
        <v>309</v>
      </c>
      <c r="L53" s="15">
        <v>1038</v>
      </c>
      <c r="M53" s="15">
        <v>477</v>
      </c>
      <c r="N53" s="121">
        <v>437</v>
      </c>
      <c r="O53" s="15">
        <v>335</v>
      </c>
      <c r="P53" s="136">
        <v>322</v>
      </c>
      <c r="Q53" s="15">
        <v>214</v>
      </c>
      <c r="R53" s="142">
        <v>373</v>
      </c>
      <c r="S53" s="47">
        <v>481</v>
      </c>
      <c r="T53" s="136">
        <v>1049</v>
      </c>
      <c r="U53" s="94">
        <v>465</v>
      </c>
      <c r="V53" s="94">
        <v>11</v>
      </c>
      <c r="W53" s="94">
        <v>81</v>
      </c>
      <c r="X53" s="94">
        <v>67</v>
      </c>
      <c r="Y53" s="94">
        <v>111</v>
      </c>
      <c r="Z53" s="94">
        <v>83</v>
      </c>
    </row>
    <row r="54" spans="1:26" ht="12.75" customHeight="1">
      <c r="A54" s="148" t="s">
        <v>95</v>
      </c>
      <c r="B54" s="35">
        <v>3289</v>
      </c>
      <c r="C54" s="35">
        <v>2384</v>
      </c>
      <c r="D54" s="35">
        <v>2022</v>
      </c>
      <c r="E54" s="35">
        <v>2699</v>
      </c>
      <c r="F54" s="35">
        <v>3514</v>
      </c>
      <c r="G54" s="35">
        <v>3746</v>
      </c>
      <c r="H54" s="35">
        <v>3499</v>
      </c>
      <c r="I54" s="35">
        <v>2416</v>
      </c>
      <c r="J54" s="35">
        <v>2072</v>
      </c>
      <c r="K54" s="35">
        <v>1308</v>
      </c>
      <c r="L54" s="35">
        <v>2188</v>
      </c>
      <c r="M54" s="35">
        <v>1729</v>
      </c>
      <c r="N54" s="140">
        <v>1468</v>
      </c>
      <c r="O54" s="140">
        <v>1157</v>
      </c>
      <c r="P54" s="140">
        <v>852</v>
      </c>
      <c r="Q54" s="140">
        <v>520</v>
      </c>
      <c r="R54" s="141">
        <v>902</v>
      </c>
      <c r="S54" s="141">
        <f t="shared" ref="S54:X54" si="0">SUM(S4:S53)</f>
        <v>1333</v>
      </c>
      <c r="T54" s="141">
        <f t="shared" si="0"/>
        <v>1841</v>
      </c>
      <c r="U54" s="141">
        <f t="shared" si="0"/>
        <v>899</v>
      </c>
      <c r="V54" s="141">
        <f t="shared" si="0"/>
        <v>407</v>
      </c>
      <c r="W54" s="141">
        <f t="shared" si="0"/>
        <v>120</v>
      </c>
      <c r="X54" s="141">
        <f t="shared" si="0"/>
        <v>144</v>
      </c>
      <c r="Y54" s="141">
        <f t="shared" ref="Y54:Z54" si="1">SUM(Y4:Y53)</f>
        <v>205</v>
      </c>
      <c r="Z54" s="141">
        <f t="shared" si="1"/>
        <v>183</v>
      </c>
    </row>
    <row r="55" spans="1:26" ht="120" customHeight="1">
      <c r="A55" s="214" t="s">
        <v>107</v>
      </c>
      <c r="B55" s="212"/>
      <c r="C55" s="212"/>
      <c r="D55" s="212"/>
      <c r="E55" s="212"/>
      <c r="F55" s="212"/>
      <c r="G55" s="212"/>
      <c r="H55" s="212"/>
      <c r="I55" s="212"/>
      <c r="J55" s="212"/>
      <c r="K55" s="212"/>
      <c r="L55" s="212"/>
      <c r="M55" s="212"/>
      <c r="N55" s="212"/>
      <c r="O55" s="212"/>
      <c r="P55" s="212"/>
      <c r="Q55" s="212"/>
      <c r="R55" s="213"/>
      <c r="S55" s="213"/>
      <c r="T55" s="213"/>
      <c r="U55" s="213"/>
      <c r="V55" s="213"/>
      <c r="W55" s="213"/>
      <c r="X55" s="213"/>
      <c r="Y55" s="213"/>
      <c r="Z55" s="213"/>
    </row>
    <row r="56" spans="1:26" ht="166.5" customHeight="1">
      <c r="A56" s="214" t="s">
        <v>97</v>
      </c>
      <c r="B56" s="212"/>
      <c r="C56" s="212"/>
      <c r="D56" s="212"/>
      <c r="E56" s="212"/>
      <c r="F56" s="212"/>
      <c r="G56" s="212"/>
      <c r="H56" s="212"/>
      <c r="I56" s="212"/>
      <c r="J56" s="212"/>
      <c r="K56" s="212"/>
      <c r="L56" s="212"/>
      <c r="M56" s="212"/>
      <c r="N56" s="212"/>
      <c r="O56" s="212"/>
      <c r="P56" s="212"/>
      <c r="Q56" s="212"/>
      <c r="R56" s="213"/>
      <c r="S56" s="213"/>
      <c r="T56" s="213"/>
      <c r="U56" s="213"/>
      <c r="V56" s="213"/>
      <c r="W56" s="213"/>
      <c r="X56" s="213"/>
      <c r="Y56" s="213"/>
      <c r="Z56" s="213"/>
    </row>
    <row r="57" spans="1:26" ht="66" customHeight="1">
      <c r="A57" s="230" t="s">
        <v>108</v>
      </c>
      <c r="B57" s="34"/>
      <c r="C57" s="34"/>
      <c r="D57" s="34"/>
      <c r="E57" s="34"/>
      <c r="F57" s="34"/>
      <c r="G57" s="34"/>
      <c r="H57" s="34"/>
      <c r="I57" s="34"/>
    </row>
    <row r="58" spans="1:26" ht="88.5" customHeight="1">
      <c r="A58" s="101" t="s">
        <v>40</v>
      </c>
      <c r="B58" s="34"/>
      <c r="C58" s="34"/>
      <c r="D58" s="34"/>
      <c r="E58" s="34"/>
      <c r="F58" s="34"/>
      <c r="G58" s="34"/>
      <c r="H58" s="34"/>
      <c r="I58" s="34"/>
    </row>
    <row r="59" spans="1:26">
      <c r="A59" s="22"/>
      <c r="B59" s="22"/>
      <c r="C59" s="22"/>
      <c r="D59" s="22"/>
      <c r="E59" s="22"/>
      <c r="F59" s="22"/>
      <c r="G59" s="22"/>
      <c r="H59" s="22"/>
      <c r="I59" s="22"/>
      <c r="R59" s="34"/>
      <c r="S59" s="34"/>
      <c r="T59" s="37"/>
      <c r="U59" s="37"/>
      <c r="V59" s="37"/>
      <c r="W59" s="37"/>
      <c r="X59" s="37"/>
      <c r="Y59" s="37"/>
      <c r="Z59" s="37"/>
    </row>
    <row r="60" spans="1:26">
      <c r="A60" s="22"/>
      <c r="B60" s="22"/>
      <c r="C60" s="22"/>
      <c r="D60" s="22"/>
      <c r="E60" s="22"/>
      <c r="F60" s="22"/>
      <c r="G60" s="22"/>
      <c r="H60" s="22"/>
      <c r="I60" s="22"/>
      <c r="R60" s="34"/>
      <c r="S60" s="34"/>
      <c r="T60" s="37"/>
      <c r="U60" s="37"/>
      <c r="V60" s="37"/>
      <c r="W60" s="37"/>
      <c r="X60" s="37"/>
      <c r="Y60" s="37"/>
      <c r="Z60" s="37"/>
    </row>
    <row r="61" spans="1:26">
      <c r="A61" s="22"/>
      <c r="B61" s="22"/>
      <c r="C61" s="22"/>
      <c r="D61" s="22"/>
      <c r="E61" s="22"/>
      <c r="F61" s="22"/>
      <c r="G61" s="22"/>
      <c r="H61" s="22"/>
      <c r="I61" s="22"/>
      <c r="R61" s="34"/>
      <c r="S61" s="34"/>
      <c r="T61" s="37"/>
      <c r="U61" s="37"/>
      <c r="V61" s="37"/>
      <c r="W61" s="37"/>
      <c r="X61" s="37"/>
      <c r="Y61" s="37"/>
      <c r="Z61" s="37"/>
    </row>
    <row r="62" spans="1:26">
      <c r="A62" s="22"/>
      <c r="B62" s="22"/>
      <c r="C62" s="22"/>
      <c r="D62" s="22"/>
      <c r="E62" s="22"/>
      <c r="F62" s="22"/>
      <c r="G62" s="22"/>
      <c r="H62" s="22"/>
      <c r="I62" s="22"/>
      <c r="T62" s="37"/>
      <c r="U62" s="37"/>
      <c r="V62" s="37"/>
      <c r="W62" s="37"/>
      <c r="X62" s="37"/>
      <c r="Y62" s="37"/>
      <c r="Z62" s="37"/>
    </row>
    <row r="63" spans="1:26">
      <c r="A63" s="22"/>
      <c r="B63" s="22"/>
      <c r="C63" s="22"/>
      <c r="D63" s="22"/>
      <c r="E63" s="22"/>
      <c r="F63" s="22"/>
      <c r="G63" s="22"/>
      <c r="H63" s="22"/>
      <c r="I63" s="22"/>
    </row>
    <row r="64" spans="1:26">
      <c r="A64" s="22"/>
      <c r="B64" s="22"/>
      <c r="C64" s="22"/>
      <c r="D64" s="22"/>
      <c r="E64" s="22"/>
      <c r="F64" s="22"/>
      <c r="G64" s="22"/>
      <c r="H64" s="22"/>
      <c r="I64" s="22"/>
    </row>
    <row r="65" spans="1:9">
      <c r="A65" s="22"/>
      <c r="B65" s="22"/>
      <c r="C65" s="22"/>
      <c r="D65" s="22"/>
      <c r="E65" s="22"/>
      <c r="F65" s="22"/>
      <c r="G65" s="22"/>
      <c r="H65" s="22"/>
      <c r="I65" s="22"/>
    </row>
    <row r="66" spans="1:9">
      <c r="A66" s="22"/>
      <c r="B66" s="22"/>
      <c r="C66" s="22"/>
      <c r="D66" s="22"/>
      <c r="E66" s="22"/>
      <c r="F66" s="22"/>
      <c r="G66" s="22"/>
      <c r="H66" s="22"/>
      <c r="I66" s="22"/>
    </row>
    <row r="67" spans="1:9">
      <c r="A67" s="22"/>
      <c r="B67" s="22"/>
      <c r="C67" s="22"/>
      <c r="D67" s="22"/>
      <c r="E67" s="22"/>
      <c r="F67" s="22"/>
      <c r="G67" s="22"/>
      <c r="H67" s="22"/>
      <c r="I67" s="22"/>
    </row>
    <row r="68" spans="1:9">
      <c r="A68" s="22"/>
      <c r="B68" s="22"/>
      <c r="C68" s="22"/>
      <c r="D68" s="22"/>
      <c r="E68" s="22"/>
      <c r="F68" s="22"/>
      <c r="G68" s="22"/>
      <c r="H68" s="22"/>
      <c r="I68" s="22"/>
    </row>
    <row r="69" spans="1:9">
      <c r="A69" s="22"/>
      <c r="B69" s="22"/>
      <c r="C69" s="22"/>
      <c r="D69" s="22"/>
      <c r="E69" s="22"/>
      <c r="F69" s="22"/>
      <c r="G69" s="22"/>
      <c r="H69" s="22"/>
      <c r="I69" s="22"/>
    </row>
    <row r="70" spans="1:9">
      <c r="A70" s="22"/>
      <c r="B70" s="22"/>
      <c r="C70" s="22"/>
      <c r="D70" s="22"/>
      <c r="E70" s="22"/>
      <c r="F70" s="22"/>
      <c r="G70" s="22"/>
      <c r="H70" s="22"/>
      <c r="I70" s="22"/>
    </row>
    <row r="71" spans="1:9">
      <c r="A71" s="22"/>
      <c r="B71" s="22"/>
      <c r="C71" s="22"/>
      <c r="D71" s="22"/>
      <c r="E71" s="22"/>
      <c r="F71" s="22"/>
      <c r="G71" s="22"/>
      <c r="H71" s="22"/>
      <c r="I71" s="22"/>
    </row>
    <row r="72" spans="1:9">
      <c r="A72" s="22"/>
      <c r="B72" s="22"/>
      <c r="C72" s="22"/>
      <c r="D72" s="22"/>
      <c r="E72" s="22"/>
      <c r="F72" s="22"/>
      <c r="G72" s="22"/>
      <c r="H72" s="22"/>
      <c r="I72" s="22"/>
    </row>
    <row r="73" spans="1:9">
      <c r="A73" s="22"/>
      <c r="B73" s="22"/>
      <c r="C73" s="22"/>
      <c r="D73" s="22"/>
      <c r="E73" s="22"/>
      <c r="F73" s="22"/>
      <c r="G73" s="22"/>
      <c r="H73" s="22"/>
      <c r="I73" s="22"/>
    </row>
    <row r="74" spans="1:9">
      <c r="A74" s="22"/>
      <c r="B74" s="22"/>
      <c r="C74" s="22"/>
      <c r="D74" s="22"/>
      <c r="E74" s="22"/>
      <c r="F74" s="22"/>
      <c r="G74" s="22"/>
      <c r="H74" s="22"/>
      <c r="I74" s="22"/>
    </row>
    <row r="75" spans="1:9">
      <c r="A75" s="22"/>
      <c r="B75" s="22"/>
      <c r="C75" s="22"/>
      <c r="D75" s="22"/>
      <c r="E75" s="22"/>
      <c r="F75" s="22"/>
      <c r="G75" s="22"/>
      <c r="H75" s="22"/>
      <c r="I75" s="22"/>
    </row>
    <row r="76" spans="1:9">
      <c r="A76" s="22"/>
      <c r="B76" s="22"/>
      <c r="C76" s="22"/>
      <c r="D76" s="22"/>
      <c r="E76" s="22"/>
      <c r="F76" s="22"/>
      <c r="G76" s="22"/>
      <c r="H76" s="22"/>
      <c r="I76" s="22"/>
    </row>
    <row r="77" spans="1:9">
      <c r="A77" s="16"/>
      <c r="B77" s="16"/>
      <c r="C77" s="16"/>
      <c r="D77" s="16"/>
      <c r="E77" s="16"/>
      <c r="F77" s="16"/>
      <c r="G77" s="16"/>
      <c r="H77" s="16"/>
      <c r="I77" s="16"/>
    </row>
    <row r="78" spans="1:9">
      <c r="A78" s="16"/>
      <c r="B78" s="16"/>
      <c r="C78" s="16"/>
      <c r="D78" s="16"/>
      <c r="E78" s="16"/>
      <c r="F78" s="16"/>
      <c r="G78" s="16"/>
      <c r="H78" s="16"/>
      <c r="I78" s="16"/>
    </row>
    <row r="79" spans="1:9">
      <c r="A79" s="16"/>
      <c r="B79" s="16"/>
      <c r="C79" s="16"/>
      <c r="D79" s="16"/>
      <c r="E79" s="16"/>
      <c r="F79" s="16"/>
      <c r="G79" s="16"/>
      <c r="H79" s="16"/>
      <c r="I79" s="16"/>
    </row>
    <row r="80" spans="1:9">
      <c r="A80" s="16"/>
      <c r="B80" s="16"/>
      <c r="C80" s="16"/>
      <c r="D80" s="16"/>
      <c r="E80" s="16"/>
      <c r="F80" s="16"/>
      <c r="G80" s="16"/>
      <c r="H80" s="16"/>
      <c r="I80" s="16"/>
    </row>
    <row r="81" spans="1:14">
      <c r="A81" s="16"/>
      <c r="B81" s="16"/>
      <c r="C81" s="16"/>
      <c r="D81" s="16"/>
      <c r="E81" s="16"/>
      <c r="F81" s="16"/>
      <c r="G81" s="16"/>
      <c r="H81" s="16"/>
      <c r="I81" s="16"/>
    </row>
    <row r="82" spans="1:14">
      <c r="A82" s="16"/>
      <c r="B82" s="16"/>
      <c r="C82" s="16"/>
      <c r="D82" s="16"/>
      <c r="E82" s="16"/>
      <c r="F82" s="16"/>
      <c r="G82" s="16"/>
      <c r="H82" s="16"/>
      <c r="I82" s="16"/>
    </row>
    <row r="83" spans="1:14">
      <c r="A83" s="16"/>
      <c r="B83" s="16"/>
      <c r="C83" s="16"/>
      <c r="D83" s="16"/>
      <c r="E83" s="16"/>
      <c r="F83" s="16"/>
      <c r="G83" s="16"/>
      <c r="H83" s="16"/>
      <c r="I83" s="16"/>
    </row>
    <row r="84" spans="1:14">
      <c r="A84" s="16"/>
      <c r="B84" s="16"/>
      <c r="C84" s="16"/>
      <c r="D84" s="16"/>
      <c r="E84" s="16"/>
      <c r="F84" s="16"/>
      <c r="G84" s="16"/>
      <c r="H84" s="16"/>
      <c r="I84" s="16"/>
    </row>
    <row r="85" spans="1:14">
      <c r="A85" s="16"/>
      <c r="B85" s="16"/>
      <c r="C85" s="16"/>
      <c r="D85" s="16"/>
      <c r="E85" s="16"/>
      <c r="F85" s="16"/>
      <c r="G85" s="16"/>
      <c r="H85" s="16"/>
      <c r="I85" s="16"/>
    </row>
    <row r="86" spans="1:14">
      <c r="A86" s="16"/>
      <c r="B86" s="16"/>
      <c r="C86" s="16"/>
      <c r="D86" s="16"/>
      <c r="E86" s="16"/>
      <c r="F86" s="16"/>
      <c r="G86" s="16"/>
      <c r="H86" s="16"/>
      <c r="I86" s="16"/>
    </row>
    <row r="87" spans="1:14">
      <c r="A87" s="16"/>
      <c r="B87" s="16"/>
      <c r="C87" s="16"/>
      <c r="D87" s="16"/>
      <c r="E87" s="16"/>
      <c r="F87" s="16"/>
      <c r="G87" s="16"/>
      <c r="H87" s="16"/>
      <c r="I87" s="16"/>
    </row>
    <row r="88" spans="1:14">
      <c r="A88" s="16"/>
      <c r="B88" s="16"/>
      <c r="C88" s="16"/>
      <c r="D88" s="16"/>
      <c r="E88" s="16"/>
      <c r="F88" s="16"/>
      <c r="G88" s="16"/>
      <c r="H88" s="16"/>
      <c r="I88" s="16"/>
    </row>
    <row r="89" spans="1:14">
      <c r="A89" s="16"/>
      <c r="B89" s="16"/>
      <c r="C89" s="16"/>
      <c r="D89" s="16"/>
      <c r="E89" s="16"/>
      <c r="F89" s="16"/>
      <c r="G89" s="16"/>
      <c r="H89" s="16"/>
      <c r="I89" s="16"/>
    </row>
    <row r="90" spans="1:14">
      <c r="A90" s="16"/>
      <c r="B90" s="16"/>
      <c r="C90" s="16"/>
      <c r="D90" s="16"/>
      <c r="E90" s="16"/>
      <c r="F90" s="16"/>
      <c r="G90" s="16"/>
      <c r="H90" s="16"/>
      <c r="I90" s="16"/>
    </row>
    <row r="91" spans="1:14">
      <c r="A91" s="16"/>
      <c r="B91" s="16"/>
      <c r="C91" s="16"/>
      <c r="D91" s="16"/>
      <c r="E91" s="16"/>
      <c r="F91" s="16"/>
      <c r="G91" s="16"/>
      <c r="H91" s="16"/>
      <c r="I91" s="16"/>
    </row>
    <row r="92" spans="1:14">
      <c r="A92" s="16"/>
      <c r="B92" s="16"/>
      <c r="C92" s="16"/>
      <c r="D92" s="16"/>
      <c r="E92" s="16"/>
      <c r="F92" s="16"/>
      <c r="G92" s="16"/>
      <c r="H92" s="16"/>
      <c r="I92" s="16"/>
    </row>
    <row r="93" spans="1:14">
      <c r="A93" s="16"/>
      <c r="B93" s="16"/>
      <c r="C93" s="16"/>
      <c r="D93" s="16"/>
      <c r="E93" s="16"/>
      <c r="F93" s="16"/>
      <c r="G93" s="16"/>
      <c r="H93" s="16"/>
      <c r="I93" s="16"/>
    </row>
    <row r="94" spans="1:14">
      <c r="A94" s="16"/>
      <c r="B94" s="16"/>
      <c r="C94" s="16"/>
      <c r="D94" s="16"/>
      <c r="E94" s="16"/>
      <c r="F94" s="16"/>
      <c r="G94" s="16"/>
      <c r="H94" s="16"/>
      <c r="I94" s="16"/>
    </row>
    <row r="95" spans="1:14" s="20" customFormat="1">
      <c r="A95" s="16"/>
      <c r="B95" s="16"/>
      <c r="C95" s="16"/>
      <c r="D95" s="16"/>
      <c r="E95" s="16"/>
      <c r="F95" s="16"/>
      <c r="G95" s="16"/>
      <c r="H95" s="16"/>
      <c r="I95" s="16"/>
      <c r="J95" s="22"/>
      <c r="K95" s="22"/>
      <c r="L95" s="42"/>
      <c r="M95" s="42"/>
      <c r="N95" s="42"/>
    </row>
    <row r="96" spans="1:14" s="20" customFormat="1">
      <c r="A96" s="13"/>
      <c r="B96" s="13"/>
      <c r="C96" s="13"/>
      <c r="D96" s="13"/>
      <c r="E96" s="13"/>
      <c r="F96" s="13"/>
      <c r="G96" s="13"/>
      <c r="H96" s="13"/>
      <c r="I96" s="13"/>
      <c r="J96" s="42"/>
      <c r="K96" s="42"/>
      <c r="L96" s="42"/>
      <c r="M96" s="42"/>
      <c r="N96" s="42"/>
    </row>
    <row r="97" spans="1:14" s="23" customFormat="1">
      <c r="A97" s="17"/>
      <c r="B97" s="17"/>
      <c r="C97" s="17"/>
      <c r="D97" s="17"/>
      <c r="E97" s="17"/>
      <c r="F97" s="17"/>
      <c r="G97" s="17"/>
      <c r="H97" s="17"/>
      <c r="I97" s="17"/>
      <c r="J97" s="18"/>
      <c r="K97" s="18"/>
      <c r="L97" s="36"/>
      <c r="M97" s="36"/>
      <c r="N97" s="36"/>
    </row>
    <row r="98" spans="1:14" s="20" customFormat="1">
      <c r="A98" s="13"/>
      <c r="B98" s="13"/>
      <c r="C98" s="13"/>
      <c r="D98" s="13"/>
      <c r="E98" s="13"/>
      <c r="F98" s="13"/>
      <c r="G98" s="13"/>
      <c r="H98" s="13"/>
      <c r="I98" s="13"/>
      <c r="J98" s="42"/>
      <c r="K98" s="42"/>
      <c r="L98" s="42"/>
      <c r="M98" s="42"/>
      <c r="N98" s="42"/>
    </row>
    <row r="99" spans="1:14" s="20" customFormat="1">
      <c r="A99" s="12"/>
      <c r="B99" s="12"/>
      <c r="C99" s="12"/>
      <c r="D99" s="12"/>
      <c r="E99" s="12"/>
      <c r="F99" s="12"/>
      <c r="G99" s="12"/>
      <c r="H99" s="12"/>
      <c r="I99" s="12"/>
      <c r="J99" s="42"/>
      <c r="K99" s="42"/>
      <c r="L99" s="42"/>
      <c r="M99" s="42"/>
      <c r="N99" s="42"/>
    </row>
    <row r="100" spans="1:14">
      <c r="A100" s="16"/>
      <c r="B100" s="16"/>
      <c r="C100" s="16"/>
      <c r="D100" s="16"/>
      <c r="E100" s="16"/>
      <c r="F100" s="16"/>
      <c r="G100" s="16"/>
      <c r="H100" s="16"/>
      <c r="I100" s="16"/>
    </row>
    <row r="101" spans="1:14">
      <c r="A101" s="16"/>
      <c r="B101" s="16"/>
      <c r="C101" s="16"/>
      <c r="D101" s="16"/>
      <c r="E101" s="16"/>
      <c r="F101" s="16"/>
      <c r="G101" s="16"/>
      <c r="H101" s="16"/>
      <c r="I101" s="16"/>
    </row>
    <row r="102" spans="1:14">
      <c r="A102" s="16"/>
      <c r="B102" s="16"/>
      <c r="C102" s="16"/>
      <c r="D102" s="16"/>
      <c r="E102" s="16"/>
      <c r="F102" s="16"/>
      <c r="G102" s="16"/>
      <c r="H102" s="16"/>
      <c r="I102" s="16"/>
    </row>
    <row r="103" spans="1:14">
      <c r="A103" s="16"/>
      <c r="B103" s="16"/>
      <c r="C103" s="16"/>
      <c r="D103" s="16"/>
      <c r="E103" s="16"/>
      <c r="F103" s="16"/>
      <c r="G103" s="16"/>
      <c r="H103" s="16"/>
      <c r="I103" s="16"/>
    </row>
    <row r="104" spans="1:14">
      <c r="A104" s="16"/>
      <c r="B104" s="16"/>
      <c r="C104" s="16"/>
      <c r="D104" s="16"/>
      <c r="E104" s="16"/>
      <c r="F104" s="16"/>
      <c r="G104" s="16"/>
      <c r="H104" s="16"/>
      <c r="I104" s="16"/>
    </row>
    <row r="105" spans="1:14">
      <c r="A105" s="16"/>
      <c r="B105" s="16"/>
      <c r="C105" s="16"/>
      <c r="D105" s="16"/>
      <c r="E105" s="16"/>
      <c r="F105" s="16"/>
      <c r="G105" s="16"/>
      <c r="H105" s="16"/>
      <c r="I105" s="16"/>
    </row>
    <row r="106" spans="1:14">
      <c r="A106" s="16"/>
      <c r="B106" s="16"/>
      <c r="C106" s="16"/>
      <c r="D106" s="16"/>
      <c r="E106" s="16"/>
      <c r="F106" s="16"/>
      <c r="G106" s="16"/>
      <c r="H106" s="16"/>
      <c r="I106" s="16"/>
    </row>
    <row r="107" spans="1:14">
      <c r="A107" s="16"/>
      <c r="B107" s="16"/>
      <c r="C107" s="16"/>
      <c r="D107" s="16"/>
      <c r="E107" s="16"/>
      <c r="F107" s="16"/>
      <c r="G107" s="16"/>
      <c r="H107" s="16"/>
      <c r="I107" s="16"/>
    </row>
    <row r="108" spans="1:14">
      <c r="A108" s="16"/>
      <c r="B108" s="16"/>
      <c r="C108" s="16"/>
      <c r="D108" s="16"/>
      <c r="E108" s="16"/>
      <c r="F108" s="16"/>
      <c r="G108" s="16"/>
      <c r="H108" s="16"/>
      <c r="I108" s="16"/>
    </row>
    <row r="109" spans="1:14">
      <c r="A109" s="16"/>
      <c r="B109" s="16"/>
      <c r="C109" s="16"/>
      <c r="D109" s="16"/>
      <c r="E109" s="16"/>
      <c r="F109" s="16"/>
      <c r="G109" s="16"/>
      <c r="H109" s="16"/>
      <c r="I109" s="16"/>
    </row>
    <row r="110" spans="1:14">
      <c r="A110" s="16"/>
      <c r="B110" s="16"/>
      <c r="C110" s="16"/>
      <c r="D110" s="16"/>
      <c r="E110" s="16"/>
      <c r="F110" s="16"/>
      <c r="G110" s="16"/>
      <c r="H110" s="16"/>
      <c r="I110" s="16"/>
    </row>
    <row r="111" spans="1:14">
      <c r="A111" s="16"/>
      <c r="B111" s="16"/>
      <c r="C111" s="16"/>
      <c r="D111" s="16"/>
      <c r="E111" s="16"/>
      <c r="F111" s="16"/>
      <c r="G111" s="16"/>
      <c r="H111" s="16"/>
      <c r="I111" s="16"/>
    </row>
    <row r="112" spans="1:14">
      <c r="A112" s="16"/>
      <c r="B112" s="16"/>
      <c r="C112" s="16"/>
      <c r="D112" s="16"/>
      <c r="E112" s="16"/>
      <c r="F112" s="16"/>
      <c r="G112" s="16"/>
      <c r="H112" s="16"/>
      <c r="I112" s="16"/>
    </row>
    <row r="113" spans="1:9">
      <c r="A113" s="16"/>
      <c r="B113" s="16"/>
      <c r="C113" s="16"/>
      <c r="D113" s="16"/>
      <c r="E113" s="16"/>
      <c r="F113" s="16"/>
      <c r="G113" s="16"/>
      <c r="H113" s="16"/>
      <c r="I113" s="16"/>
    </row>
    <row r="114" spans="1:9">
      <c r="A114" s="16"/>
      <c r="B114" s="16"/>
      <c r="C114" s="16"/>
      <c r="D114" s="16"/>
      <c r="E114" s="16"/>
      <c r="F114" s="16"/>
      <c r="G114" s="16"/>
      <c r="H114" s="16"/>
      <c r="I114" s="16"/>
    </row>
    <row r="115" spans="1:9">
      <c r="A115" s="16"/>
      <c r="B115" s="16"/>
      <c r="C115" s="16"/>
      <c r="D115" s="16"/>
      <c r="E115" s="16"/>
      <c r="F115" s="16"/>
      <c r="G115" s="16"/>
      <c r="H115" s="16"/>
      <c r="I115" s="16"/>
    </row>
    <row r="116" spans="1:9">
      <c r="A116" s="16"/>
      <c r="B116" s="16"/>
      <c r="C116" s="16"/>
      <c r="D116" s="16"/>
      <c r="E116" s="16"/>
      <c r="F116" s="16"/>
      <c r="G116" s="16"/>
      <c r="H116" s="16"/>
      <c r="I116" s="16"/>
    </row>
    <row r="117" spans="1:9">
      <c r="A117" s="16"/>
      <c r="B117" s="16"/>
      <c r="C117" s="16"/>
      <c r="D117" s="16"/>
      <c r="E117" s="16"/>
      <c r="F117" s="16"/>
      <c r="G117" s="16"/>
      <c r="H117" s="16"/>
      <c r="I117" s="16"/>
    </row>
    <row r="118" spans="1:9">
      <c r="A118" s="16"/>
      <c r="B118" s="16"/>
      <c r="C118" s="16"/>
      <c r="D118" s="16"/>
      <c r="E118" s="16"/>
      <c r="F118" s="16"/>
      <c r="G118" s="16"/>
      <c r="H118" s="16"/>
      <c r="I118" s="16"/>
    </row>
    <row r="119" spans="1:9">
      <c r="A119" s="16"/>
      <c r="B119" s="16"/>
      <c r="C119" s="16"/>
      <c r="D119" s="16"/>
      <c r="E119" s="16"/>
      <c r="F119" s="16"/>
      <c r="G119" s="16"/>
      <c r="H119" s="16"/>
      <c r="I119" s="16"/>
    </row>
    <row r="120" spans="1:9">
      <c r="A120" s="16"/>
      <c r="B120" s="16"/>
      <c r="C120" s="16"/>
      <c r="D120" s="16"/>
      <c r="E120" s="16"/>
      <c r="F120" s="16"/>
      <c r="G120" s="16"/>
      <c r="H120" s="16"/>
      <c r="I120" s="16"/>
    </row>
    <row r="121" spans="1:9">
      <c r="A121" s="16"/>
      <c r="B121" s="16"/>
      <c r="C121" s="16"/>
      <c r="D121" s="16"/>
      <c r="E121" s="16"/>
      <c r="F121" s="16"/>
      <c r="G121" s="16"/>
      <c r="H121" s="16"/>
      <c r="I121" s="16"/>
    </row>
    <row r="122" spans="1:9">
      <c r="A122" s="16"/>
      <c r="B122" s="16"/>
      <c r="C122" s="16"/>
      <c r="D122" s="16"/>
      <c r="E122" s="16"/>
      <c r="F122" s="16"/>
      <c r="G122" s="16"/>
      <c r="H122" s="16"/>
      <c r="I122" s="16"/>
    </row>
    <row r="123" spans="1:9">
      <c r="A123" s="16"/>
      <c r="B123" s="16"/>
      <c r="C123" s="16"/>
      <c r="D123" s="16"/>
      <c r="E123" s="16"/>
      <c r="F123" s="16"/>
      <c r="G123" s="16"/>
      <c r="H123" s="16"/>
      <c r="I123" s="16"/>
    </row>
    <row r="124" spans="1:9">
      <c r="A124" s="16"/>
      <c r="B124" s="16"/>
      <c r="C124" s="16"/>
      <c r="D124" s="16"/>
      <c r="E124" s="16"/>
      <c r="F124" s="16"/>
      <c r="G124" s="16"/>
      <c r="H124" s="16"/>
      <c r="I124" s="16"/>
    </row>
    <row r="125" spans="1:9">
      <c r="A125" s="16"/>
      <c r="B125" s="16"/>
      <c r="C125" s="16"/>
      <c r="D125" s="16"/>
      <c r="E125" s="16"/>
      <c r="F125" s="16"/>
      <c r="G125" s="16"/>
      <c r="H125" s="16"/>
      <c r="I125" s="16"/>
    </row>
    <row r="126" spans="1:9">
      <c r="A126" s="16"/>
      <c r="B126" s="16"/>
      <c r="C126" s="16"/>
      <c r="D126" s="16"/>
      <c r="E126" s="16"/>
      <c r="F126" s="16"/>
      <c r="G126" s="16"/>
      <c r="H126" s="16"/>
      <c r="I126" s="16"/>
    </row>
    <row r="127" spans="1:9">
      <c r="A127" s="16"/>
      <c r="B127" s="16"/>
      <c r="C127" s="16"/>
      <c r="D127" s="16"/>
      <c r="E127" s="16"/>
      <c r="F127" s="16"/>
      <c r="G127" s="16"/>
      <c r="H127" s="16"/>
      <c r="I127" s="16"/>
    </row>
    <row r="128" spans="1:9">
      <c r="A128" s="16"/>
      <c r="B128" s="16"/>
      <c r="C128" s="16"/>
      <c r="D128" s="16"/>
      <c r="E128" s="16"/>
      <c r="F128" s="16"/>
      <c r="G128" s="16"/>
      <c r="H128" s="16"/>
      <c r="I128" s="16"/>
    </row>
    <row r="129" spans="1:14">
      <c r="A129" s="16"/>
      <c r="B129" s="16"/>
      <c r="C129" s="16"/>
      <c r="D129" s="16"/>
      <c r="E129" s="16"/>
      <c r="F129" s="16"/>
      <c r="G129" s="16"/>
      <c r="H129" s="16"/>
      <c r="I129" s="16"/>
    </row>
    <row r="130" spans="1:14">
      <c r="A130" s="16"/>
      <c r="B130" s="16"/>
      <c r="C130" s="16"/>
      <c r="D130" s="16"/>
      <c r="E130" s="16"/>
      <c r="F130" s="16"/>
      <c r="G130" s="16"/>
      <c r="H130" s="16"/>
      <c r="I130" s="16"/>
    </row>
    <row r="131" spans="1:14">
      <c r="A131" s="16"/>
      <c r="B131" s="16"/>
      <c r="C131" s="16"/>
      <c r="D131" s="16"/>
      <c r="E131" s="16"/>
      <c r="F131" s="16"/>
      <c r="G131" s="16"/>
      <c r="H131" s="16"/>
      <c r="I131" s="16"/>
    </row>
    <row r="132" spans="1:14">
      <c r="A132" s="16"/>
      <c r="B132" s="16"/>
      <c r="C132" s="16"/>
      <c r="D132" s="16"/>
      <c r="E132" s="16"/>
      <c r="F132" s="16"/>
      <c r="G132" s="16"/>
      <c r="H132" s="16"/>
      <c r="I132" s="16"/>
    </row>
    <row r="133" spans="1:14">
      <c r="A133" s="16"/>
      <c r="B133" s="16"/>
      <c r="C133" s="16"/>
      <c r="D133" s="16"/>
      <c r="E133" s="16"/>
      <c r="F133" s="16"/>
      <c r="G133" s="16"/>
      <c r="H133" s="16"/>
      <c r="I133" s="16"/>
    </row>
    <row r="134" spans="1:14">
      <c r="A134" s="16"/>
      <c r="B134" s="16"/>
      <c r="C134" s="16"/>
      <c r="D134" s="16"/>
      <c r="E134" s="16"/>
      <c r="F134" s="16"/>
      <c r="G134" s="16"/>
      <c r="H134" s="16"/>
      <c r="I134" s="16"/>
    </row>
    <row r="135" spans="1:14">
      <c r="A135" s="16"/>
      <c r="B135" s="16"/>
      <c r="C135" s="16"/>
      <c r="D135" s="16"/>
      <c r="E135" s="16"/>
      <c r="F135" s="16"/>
      <c r="G135" s="16"/>
      <c r="H135" s="16"/>
      <c r="I135" s="16"/>
    </row>
    <row r="136" spans="1:14">
      <c r="A136" s="16"/>
      <c r="B136" s="16"/>
      <c r="C136" s="16"/>
      <c r="D136" s="16"/>
      <c r="E136" s="16"/>
      <c r="F136" s="16"/>
      <c r="G136" s="16"/>
      <c r="H136" s="16"/>
      <c r="I136" s="16"/>
    </row>
    <row r="137" spans="1:14">
      <c r="A137" s="16"/>
      <c r="B137" s="16"/>
      <c r="C137" s="16"/>
      <c r="D137" s="16"/>
      <c r="E137" s="16"/>
      <c r="F137" s="16"/>
      <c r="G137" s="16"/>
      <c r="H137" s="16"/>
      <c r="I137" s="16"/>
    </row>
    <row r="138" spans="1:14">
      <c r="A138" s="16"/>
      <c r="B138" s="16"/>
      <c r="C138" s="16"/>
      <c r="D138" s="16"/>
      <c r="E138" s="16"/>
      <c r="F138" s="16"/>
      <c r="G138" s="16"/>
      <c r="H138" s="16"/>
      <c r="I138" s="16"/>
    </row>
    <row r="139" spans="1:14">
      <c r="A139" s="16"/>
      <c r="B139" s="16"/>
      <c r="C139" s="16"/>
      <c r="D139" s="16"/>
      <c r="E139" s="16"/>
      <c r="F139" s="16"/>
      <c r="G139" s="16"/>
      <c r="H139" s="16"/>
      <c r="I139" s="16"/>
    </row>
    <row r="140" spans="1:14">
      <c r="A140" s="16"/>
      <c r="B140" s="16"/>
      <c r="C140" s="16"/>
      <c r="D140" s="16"/>
      <c r="E140" s="16"/>
      <c r="F140" s="16"/>
      <c r="G140" s="16"/>
      <c r="H140" s="16"/>
      <c r="I140" s="16"/>
    </row>
    <row r="141" spans="1:14" s="20" customFormat="1">
      <c r="A141" s="16"/>
      <c r="B141" s="16"/>
      <c r="C141" s="16"/>
      <c r="D141" s="16"/>
      <c r="E141" s="16"/>
      <c r="F141" s="16"/>
      <c r="G141" s="16"/>
      <c r="H141" s="16"/>
      <c r="I141" s="16"/>
      <c r="J141" s="22"/>
      <c r="K141" s="22"/>
      <c r="L141" s="42"/>
      <c r="M141" s="42"/>
      <c r="N141" s="42"/>
    </row>
    <row r="142" spans="1:14" s="20" customFormat="1">
      <c r="A142" s="13"/>
      <c r="B142" s="13"/>
      <c r="C142" s="13"/>
      <c r="D142" s="13"/>
      <c r="E142" s="13"/>
      <c r="F142" s="13"/>
      <c r="G142" s="13"/>
      <c r="H142" s="13"/>
      <c r="I142" s="13"/>
      <c r="J142" s="42"/>
      <c r="K142" s="42"/>
      <c r="L142" s="42"/>
      <c r="M142" s="42"/>
      <c r="N142" s="42"/>
    </row>
    <row r="143" spans="1:14" s="23" customFormat="1">
      <c r="A143" s="17"/>
      <c r="B143" s="17"/>
      <c r="C143" s="17"/>
      <c r="D143" s="17"/>
      <c r="E143" s="17"/>
      <c r="F143" s="17"/>
      <c r="G143" s="17"/>
      <c r="H143" s="17"/>
      <c r="I143" s="17"/>
      <c r="J143" s="18"/>
      <c r="K143" s="18"/>
      <c r="L143" s="36"/>
      <c r="M143" s="36"/>
      <c r="N143" s="36"/>
    </row>
    <row r="144" spans="1:14" s="20" customFormat="1">
      <c r="A144" s="13"/>
      <c r="B144" s="13"/>
      <c r="C144" s="13"/>
      <c r="D144" s="13"/>
      <c r="E144" s="13"/>
      <c r="F144" s="13"/>
      <c r="G144" s="13"/>
      <c r="H144" s="13"/>
      <c r="I144" s="13"/>
      <c r="J144" s="42"/>
      <c r="K144" s="42"/>
      <c r="L144" s="42"/>
      <c r="M144" s="42"/>
      <c r="N144" s="42"/>
    </row>
    <row r="145" spans="1:14" s="20" customFormat="1">
      <c r="A145" s="12"/>
      <c r="B145" s="12"/>
      <c r="C145" s="12"/>
      <c r="D145" s="12"/>
      <c r="E145" s="12"/>
      <c r="F145" s="12"/>
      <c r="G145" s="12"/>
      <c r="H145" s="12"/>
      <c r="I145" s="12"/>
      <c r="J145" s="42"/>
      <c r="K145" s="42"/>
      <c r="L145" s="42"/>
      <c r="M145" s="42"/>
      <c r="N145" s="42"/>
    </row>
    <row r="146" spans="1:14">
      <c r="A146" s="16"/>
      <c r="B146" s="16"/>
      <c r="C146" s="16"/>
      <c r="D146" s="16"/>
      <c r="E146" s="16"/>
      <c r="F146" s="16"/>
      <c r="G146" s="16"/>
      <c r="H146" s="16"/>
      <c r="I146" s="16"/>
    </row>
    <row r="147" spans="1:14">
      <c r="A147" s="16"/>
      <c r="B147" s="16"/>
      <c r="C147" s="16"/>
      <c r="D147" s="16"/>
      <c r="E147" s="16"/>
      <c r="F147" s="16"/>
      <c r="G147" s="16"/>
      <c r="H147" s="16"/>
      <c r="I147" s="16"/>
    </row>
    <row r="148" spans="1:14">
      <c r="A148" s="16"/>
      <c r="B148" s="16"/>
      <c r="C148" s="16"/>
      <c r="D148" s="16"/>
      <c r="E148" s="16"/>
      <c r="F148" s="16"/>
      <c r="G148" s="16"/>
      <c r="H148" s="16"/>
      <c r="I148" s="16"/>
    </row>
    <row r="149" spans="1:14">
      <c r="A149" s="16"/>
      <c r="B149" s="16"/>
      <c r="C149" s="16"/>
      <c r="D149" s="16"/>
      <c r="E149" s="16"/>
      <c r="F149" s="16"/>
      <c r="G149" s="16"/>
      <c r="H149" s="16"/>
      <c r="I149" s="16"/>
    </row>
    <row r="150" spans="1:14">
      <c r="A150" s="16"/>
      <c r="B150" s="16"/>
      <c r="C150" s="16"/>
      <c r="D150" s="16"/>
      <c r="E150" s="16"/>
      <c r="F150" s="16"/>
      <c r="G150" s="16"/>
      <c r="H150" s="16"/>
      <c r="I150" s="16"/>
    </row>
    <row r="151" spans="1:14">
      <c r="A151" s="16"/>
      <c r="B151" s="16"/>
      <c r="C151" s="16"/>
      <c r="D151" s="16"/>
      <c r="E151" s="16"/>
      <c r="F151" s="16"/>
      <c r="G151" s="16"/>
      <c r="H151" s="16"/>
      <c r="I151" s="16"/>
    </row>
    <row r="152" spans="1:14">
      <c r="A152" s="16"/>
      <c r="B152" s="16"/>
      <c r="C152" s="16"/>
      <c r="D152" s="16"/>
      <c r="E152" s="16"/>
      <c r="F152" s="16"/>
      <c r="G152" s="16"/>
      <c r="H152" s="16"/>
      <c r="I152" s="16"/>
    </row>
    <row r="153" spans="1:14">
      <c r="A153" s="16"/>
      <c r="B153" s="16"/>
      <c r="C153" s="16"/>
      <c r="D153" s="16"/>
      <c r="E153" s="16"/>
      <c r="F153" s="16"/>
      <c r="G153" s="16"/>
      <c r="H153" s="16"/>
      <c r="I153" s="16"/>
    </row>
    <row r="154" spans="1:14">
      <c r="A154" s="16"/>
      <c r="B154" s="16"/>
      <c r="C154" s="16"/>
      <c r="D154" s="16"/>
      <c r="E154" s="16"/>
      <c r="F154" s="16"/>
      <c r="G154" s="16"/>
      <c r="H154" s="16"/>
      <c r="I154" s="16"/>
    </row>
    <row r="155" spans="1:14">
      <c r="A155" s="16"/>
      <c r="B155" s="16"/>
      <c r="C155" s="16"/>
      <c r="D155" s="16"/>
      <c r="E155" s="16"/>
      <c r="F155" s="16"/>
      <c r="G155" s="16"/>
      <c r="H155" s="16"/>
      <c r="I155" s="16"/>
    </row>
    <row r="156" spans="1:14">
      <c r="A156" s="16"/>
      <c r="B156" s="16"/>
      <c r="C156" s="16"/>
      <c r="D156" s="16"/>
      <c r="E156" s="16"/>
      <c r="F156" s="16"/>
      <c r="G156" s="16"/>
      <c r="H156" s="16"/>
      <c r="I156" s="16"/>
    </row>
    <row r="157" spans="1:14">
      <c r="A157" s="16"/>
      <c r="B157" s="16"/>
      <c r="C157" s="16"/>
      <c r="D157" s="16"/>
      <c r="E157" s="16"/>
      <c r="F157" s="16"/>
      <c r="G157" s="16"/>
      <c r="H157" s="16"/>
      <c r="I157" s="16"/>
    </row>
    <row r="158" spans="1:14">
      <c r="A158" s="16"/>
      <c r="B158" s="16"/>
      <c r="C158" s="16"/>
      <c r="D158" s="16"/>
      <c r="E158" s="16"/>
      <c r="F158" s="16"/>
      <c r="G158" s="16"/>
      <c r="H158" s="16"/>
      <c r="I158" s="16"/>
    </row>
    <row r="159" spans="1:14">
      <c r="A159" s="16"/>
      <c r="B159" s="16"/>
      <c r="C159" s="16"/>
      <c r="D159" s="16"/>
      <c r="E159" s="16"/>
      <c r="F159" s="16"/>
      <c r="G159" s="16"/>
      <c r="H159" s="16"/>
      <c r="I159" s="16"/>
    </row>
    <row r="160" spans="1:14">
      <c r="A160" s="16"/>
      <c r="B160" s="16"/>
      <c r="C160" s="16"/>
      <c r="D160" s="16"/>
      <c r="E160" s="16"/>
      <c r="F160" s="16"/>
      <c r="G160" s="16"/>
      <c r="H160" s="16"/>
      <c r="I160" s="16"/>
    </row>
    <row r="161" spans="1:9">
      <c r="A161" s="16"/>
      <c r="B161" s="16"/>
      <c r="C161" s="16"/>
      <c r="D161" s="16"/>
      <c r="E161" s="16"/>
      <c r="F161" s="16"/>
      <c r="G161" s="16"/>
      <c r="H161" s="16"/>
      <c r="I161" s="16"/>
    </row>
    <row r="162" spans="1:9">
      <c r="A162" s="16"/>
      <c r="B162" s="16"/>
      <c r="C162" s="16"/>
      <c r="D162" s="16"/>
      <c r="E162" s="16"/>
      <c r="F162" s="16"/>
      <c r="G162" s="16"/>
      <c r="H162" s="16"/>
      <c r="I162" s="16"/>
    </row>
    <row r="163" spans="1:9">
      <c r="A163" s="16"/>
      <c r="B163" s="16"/>
      <c r="C163" s="16"/>
      <c r="D163" s="16"/>
      <c r="E163" s="16"/>
      <c r="F163" s="16"/>
      <c r="G163" s="16"/>
      <c r="H163" s="16"/>
      <c r="I163" s="16"/>
    </row>
    <row r="164" spans="1:9">
      <c r="A164" s="16"/>
      <c r="B164" s="16"/>
      <c r="C164" s="16"/>
      <c r="D164" s="16"/>
      <c r="E164" s="16"/>
      <c r="F164" s="16"/>
      <c r="G164" s="16"/>
      <c r="H164" s="16"/>
      <c r="I164" s="16"/>
    </row>
    <row r="165" spans="1:9">
      <c r="A165" s="16"/>
      <c r="B165" s="16"/>
      <c r="C165" s="16"/>
      <c r="D165" s="16"/>
      <c r="E165" s="16"/>
      <c r="F165" s="16"/>
      <c r="G165" s="16"/>
      <c r="H165" s="16"/>
      <c r="I165" s="16"/>
    </row>
    <row r="166" spans="1:9">
      <c r="A166" s="16"/>
      <c r="B166" s="16"/>
      <c r="C166" s="16"/>
      <c r="D166" s="16"/>
      <c r="E166" s="16"/>
      <c r="F166" s="16"/>
      <c r="G166" s="16"/>
      <c r="H166" s="16"/>
      <c r="I166" s="16"/>
    </row>
    <row r="167" spans="1:9">
      <c r="A167" s="16"/>
      <c r="B167" s="16"/>
      <c r="C167" s="16"/>
      <c r="D167" s="16"/>
      <c r="E167" s="16"/>
      <c r="F167" s="16"/>
      <c r="G167" s="16"/>
      <c r="H167" s="16"/>
      <c r="I167" s="16"/>
    </row>
    <row r="168" spans="1:9">
      <c r="A168" s="16"/>
      <c r="B168" s="16"/>
      <c r="C168" s="16"/>
      <c r="D168" s="16"/>
      <c r="E168" s="16"/>
      <c r="F168" s="16"/>
      <c r="G168" s="16"/>
      <c r="H168" s="16"/>
      <c r="I168" s="16"/>
    </row>
    <row r="169" spans="1:9">
      <c r="A169" s="16"/>
      <c r="B169" s="16"/>
      <c r="C169" s="16"/>
      <c r="D169" s="16"/>
      <c r="E169" s="16"/>
      <c r="F169" s="16"/>
      <c r="G169" s="16"/>
      <c r="H169" s="16"/>
      <c r="I169" s="16"/>
    </row>
    <row r="170" spans="1:9">
      <c r="A170" s="16"/>
      <c r="B170" s="16"/>
      <c r="C170" s="16"/>
      <c r="D170" s="16"/>
      <c r="E170" s="16"/>
      <c r="F170" s="16"/>
      <c r="G170" s="16"/>
      <c r="H170" s="16"/>
      <c r="I170" s="16"/>
    </row>
    <row r="171" spans="1:9">
      <c r="A171" s="16"/>
      <c r="B171" s="16"/>
      <c r="C171" s="16"/>
      <c r="D171" s="16"/>
      <c r="E171" s="16"/>
      <c r="F171" s="16"/>
      <c r="G171" s="16"/>
      <c r="H171" s="16"/>
      <c r="I171" s="16"/>
    </row>
    <row r="172" spans="1:9">
      <c r="A172" s="16"/>
      <c r="B172" s="16"/>
      <c r="C172" s="16"/>
      <c r="D172" s="16"/>
      <c r="E172" s="16"/>
      <c r="F172" s="16"/>
      <c r="G172" s="16"/>
      <c r="H172" s="16"/>
      <c r="I172" s="16"/>
    </row>
    <row r="173" spans="1:9">
      <c r="A173" s="16"/>
      <c r="B173" s="16"/>
      <c r="C173" s="16"/>
      <c r="D173" s="16"/>
      <c r="E173" s="16"/>
      <c r="F173" s="16"/>
      <c r="G173" s="16"/>
      <c r="H173" s="16"/>
      <c r="I173" s="16"/>
    </row>
    <row r="174" spans="1:9">
      <c r="A174" s="16"/>
      <c r="B174" s="16"/>
      <c r="C174" s="16"/>
      <c r="D174" s="16"/>
      <c r="E174" s="16"/>
      <c r="F174" s="16"/>
      <c r="G174" s="16"/>
      <c r="H174" s="16"/>
      <c r="I174" s="16"/>
    </row>
    <row r="175" spans="1:9">
      <c r="A175" s="16"/>
      <c r="B175" s="16"/>
      <c r="C175" s="16"/>
      <c r="D175" s="16"/>
      <c r="E175" s="16"/>
      <c r="F175" s="16"/>
      <c r="G175" s="16"/>
      <c r="H175" s="16"/>
      <c r="I175" s="16"/>
    </row>
    <row r="176" spans="1:9">
      <c r="A176" s="16"/>
      <c r="B176" s="16"/>
      <c r="C176" s="16"/>
      <c r="D176" s="16"/>
      <c r="E176" s="16"/>
      <c r="F176" s="16"/>
      <c r="G176" s="16"/>
      <c r="H176" s="16"/>
      <c r="I176" s="16"/>
    </row>
    <row r="177" spans="1:14">
      <c r="A177" s="16"/>
      <c r="B177" s="16"/>
      <c r="C177" s="16"/>
      <c r="D177" s="16"/>
      <c r="E177" s="16"/>
      <c r="F177" s="16"/>
      <c r="G177" s="16"/>
      <c r="H177" s="16"/>
      <c r="I177" s="16"/>
    </row>
    <row r="178" spans="1:14">
      <c r="A178" s="16"/>
      <c r="B178" s="16"/>
      <c r="C178" s="16"/>
      <c r="D178" s="16"/>
      <c r="E178" s="16"/>
      <c r="F178" s="16"/>
      <c r="G178" s="16"/>
      <c r="H178" s="16"/>
      <c r="I178" s="16"/>
    </row>
    <row r="179" spans="1:14">
      <c r="A179" s="16"/>
      <c r="B179" s="16"/>
      <c r="C179" s="16"/>
      <c r="D179" s="16"/>
      <c r="E179" s="16"/>
      <c r="F179" s="16"/>
      <c r="G179" s="16"/>
      <c r="H179" s="16"/>
      <c r="I179" s="16"/>
    </row>
    <row r="180" spans="1:14">
      <c r="A180" s="16"/>
      <c r="B180" s="16"/>
      <c r="C180" s="16"/>
      <c r="D180" s="16"/>
      <c r="E180" s="16"/>
      <c r="F180" s="16"/>
      <c r="G180" s="16"/>
      <c r="H180" s="16"/>
      <c r="I180" s="16"/>
    </row>
    <row r="181" spans="1:14">
      <c r="A181" s="16"/>
      <c r="B181" s="16"/>
      <c r="C181" s="16"/>
      <c r="D181" s="16"/>
      <c r="E181" s="16"/>
      <c r="F181" s="16"/>
      <c r="G181" s="16"/>
      <c r="H181" s="16"/>
      <c r="I181" s="16"/>
    </row>
    <row r="182" spans="1:14">
      <c r="A182" s="16"/>
      <c r="B182" s="16"/>
      <c r="C182" s="16"/>
      <c r="D182" s="16"/>
      <c r="E182" s="16"/>
      <c r="F182" s="16"/>
      <c r="G182" s="16"/>
      <c r="H182" s="16"/>
      <c r="I182" s="16"/>
    </row>
    <row r="183" spans="1:14">
      <c r="A183" s="16"/>
      <c r="B183" s="16"/>
      <c r="C183" s="16"/>
      <c r="D183" s="16"/>
      <c r="E183" s="16"/>
      <c r="F183" s="16"/>
      <c r="G183" s="16"/>
      <c r="H183" s="16"/>
      <c r="I183" s="16"/>
    </row>
    <row r="184" spans="1:14">
      <c r="A184" s="16"/>
      <c r="B184" s="16"/>
      <c r="C184" s="16"/>
      <c r="D184" s="16"/>
      <c r="E184" s="16"/>
      <c r="F184" s="16"/>
      <c r="G184" s="16"/>
      <c r="H184" s="16"/>
      <c r="I184" s="16"/>
    </row>
    <row r="185" spans="1:14">
      <c r="A185" s="16"/>
      <c r="B185" s="16"/>
      <c r="C185" s="16"/>
      <c r="D185" s="16"/>
      <c r="E185" s="16"/>
      <c r="F185" s="16"/>
      <c r="G185" s="16"/>
      <c r="H185" s="16"/>
      <c r="I185" s="16"/>
    </row>
    <row r="186" spans="1:14" s="20" customFormat="1">
      <c r="A186" s="16"/>
      <c r="B186" s="16"/>
      <c r="C186" s="16"/>
      <c r="D186" s="16"/>
      <c r="E186" s="16"/>
      <c r="F186" s="16"/>
      <c r="G186" s="16"/>
      <c r="H186" s="16"/>
      <c r="I186" s="16"/>
      <c r="J186" s="22"/>
      <c r="K186" s="22"/>
      <c r="L186" s="42"/>
      <c r="M186" s="42"/>
      <c r="N186" s="42"/>
    </row>
    <row r="187" spans="1:14" s="20" customFormat="1">
      <c r="A187" s="13"/>
      <c r="B187" s="13"/>
      <c r="C187" s="13"/>
      <c r="D187" s="13"/>
      <c r="E187" s="13"/>
      <c r="F187" s="13"/>
      <c r="G187" s="13"/>
      <c r="H187" s="13"/>
      <c r="I187" s="13"/>
      <c r="J187" s="42"/>
      <c r="K187" s="42"/>
      <c r="L187" s="42"/>
      <c r="M187" s="42"/>
      <c r="N187" s="42"/>
    </row>
    <row r="188" spans="1:14" s="23" customFormat="1">
      <c r="A188" s="17"/>
      <c r="B188" s="17"/>
      <c r="C188" s="17"/>
      <c r="D188" s="17"/>
      <c r="E188" s="17"/>
      <c r="F188" s="17"/>
      <c r="G188" s="17"/>
      <c r="H188" s="17"/>
      <c r="I188" s="17"/>
      <c r="J188" s="18"/>
      <c r="K188" s="18"/>
      <c r="L188" s="36"/>
      <c r="M188" s="36"/>
      <c r="N188" s="36"/>
    </row>
    <row r="189" spans="1:14" s="20" customFormat="1">
      <c r="A189" s="13"/>
      <c r="B189" s="13"/>
      <c r="C189" s="13"/>
      <c r="D189" s="13"/>
      <c r="E189" s="13"/>
      <c r="F189" s="13"/>
      <c r="G189" s="13"/>
      <c r="H189" s="13"/>
      <c r="I189" s="13"/>
      <c r="J189" s="42"/>
      <c r="K189" s="42"/>
      <c r="L189" s="42"/>
      <c r="M189" s="42"/>
      <c r="N189" s="42"/>
    </row>
    <row r="190" spans="1:14" s="20" customFormat="1">
      <c r="A190" s="12"/>
      <c r="B190" s="12"/>
      <c r="C190" s="12"/>
      <c r="D190" s="12"/>
      <c r="E190" s="12"/>
      <c r="F190" s="12"/>
      <c r="G190" s="12"/>
      <c r="H190" s="12"/>
      <c r="I190" s="12"/>
      <c r="J190" s="42"/>
      <c r="K190" s="42"/>
      <c r="L190" s="42"/>
      <c r="M190" s="42"/>
      <c r="N190" s="42"/>
    </row>
    <row r="191" spans="1:14">
      <c r="A191" s="16"/>
      <c r="B191" s="16"/>
      <c r="C191" s="16"/>
      <c r="D191" s="16"/>
      <c r="E191" s="16"/>
      <c r="F191" s="16"/>
      <c r="G191" s="16"/>
      <c r="H191" s="16"/>
      <c r="I191" s="16"/>
    </row>
    <row r="192" spans="1:14">
      <c r="A192" s="16"/>
      <c r="B192" s="16"/>
      <c r="C192" s="16"/>
      <c r="D192" s="16"/>
      <c r="E192" s="16"/>
      <c r="F192" s="16"/>
      <c r="G192" s="16"/>
      <c r="H192" s="16"/>
      <c r="I192" s="16"/>
    </row>
    <row r="193" spans="1:9">
      <c r="A193" s="16"/>
      <c r="B193" s="16"/>
      <c r="C193" s="16"/>
      <c r="D193" s="16"/>
      <c r="E193" s="16"/>
      <c r="F193" s="16"/>
      <c r="G193" s="16"/>
      <c r="H193" s="16"/>
      <c r="I193" s="16"/>
    </row>
    <row r="194" spans="1:9">
      <c r="A194" s="16"/>
      <c r="B194" s="16"/>
      <c r="C194" s="16"/>
      <c r="D194" s="16"/>
      <c r="E194" s="16"/>
      <c r="F194" s="16"/>
      <c r="G194" s="16"/>
      <c r="H194" s="16"/>
      <c r="I194" s="16"/>
    </row>
    <row r="195" spans="1:9">
      <c r="A195" s="16"/>
      <c r="B195" s="16"/>
      <c r="C195" s="16"/>
      <c r="D195" s="16"/>
      <c r="E195" s="16"/>
      <c r="F195" s="16"/>
      <c r="G195" s="16"/>
      <c r="H195" s="16"/>
      <c r="I195" s="16"/>
    </row>
    <row r="196" spans="1:9">
      <c r="A196" s="16"/>
      <c r="B196" s="16"/>
      <c r="C196" s="16"/>
      <c r="D196" s="16"/>
      <c r="E196" s="16"/>
      <c r="F196" s="16"/>
      <c r="G196" s="16"/>
      <c r="H196" s="16"/>
      <c r="I196" s="16"/>
    </row>
    <row r="197" spans="1:9">
      <c r="A197" s="16"/>
      <c r="B197" s="16"/>
      <c r="C197" s="16"/>
      <c r="D197" s="16"/>
      <c r="E197" s="16"/>
      <c r="F197" s="16"/>
      <c r="G197" s="16"/>
      <c r="H197" s="16"/>
      <c r="I197" s="16"/>
    </row>
    <row r="198" spans="1:9">
      <c r="A198" s="16"/>
      <c r="B198" s="16"/>
      <c r="C198" s="16"/>
      <c r="D198" s="16"/>
      <c r="E198" s="16"/>
      <c r="F198" s="16"/>
      <c r="G198" s="16"/>
      <c r="H198" s="16"/>
      <c r="I198" s="16"/>
    </row>
    <row r="199" spans="1:9">
      <c r="A199" s="16"/>
      <c r="B199" s="16"/>
      <c r="C199" s="16"/>
      <c r="D199" s="16"/>
      <c r="E199" s="16"/>
      <c r="F199" s="16"/>
      <c r="G199" s="16"/>
      <c r="H199" s="16"/>
      <c r="I199" s="16"/>
    </row>
    <row r="200" spans="1:9">
      <c r="A200" s="16"/>
      <c r="B200" s="16"/>
      <c r="C200" s="16"/>
      <c r="D200" s="16"/>
      <c r="E200" s="16"/>
      <c r="F200" s="16"/>
      <c r="G200" s="16"/>
      <c r="H200" s="16"/>
      <c r="I200" s="16"/>
    </row>
    <row r="201" spans="1:9">
      <c r="A201" s="16"/>
      <c r="B201" s="16"/>
      <c r="C201" s="16"/>
      <c r="D201" s="16"/>
      <c r="E201" s="16"/>
      <c r="F201" s="16"/>
      <c r="G201" s="16"/>
      <c r="H201" s="16"/>
      <c r="I201" s="16"/>
    </row>
    <row r="202" spans="1:9">
      <c r="A202" s="16"/>
      <c r="B202" s="16"/>
      <c r="C202" s="16"/>
      <c r="D202" s="16"/>
      <c r="E202" s="16"/>
      <c r="F202" s="16"/>
      <c r="G202" s="16"/>
      <c r="H202" s="16"/>
      <c r="I202" s="16"/>
    </row>
    <row r="203" spans="1:9">
      <c r="A203" s="16"/>
      <c r="B203" s="16"/>
      <c r="C203" s="16"/>
      <c r="D203" s="16"/>
      <c r="E203" s="16"/>
      <c r="F203" s="16"/>
      <c r="G203" s="16"/>
      <c r="H203" s="16"/>
      <c r="I203" s="16"/>
    </row>
    <row r="204" spans="1:9">
      <c r="A204" s="16"/>
      <c r="B204" s="16"/>
      <c r="C204" s="16"/>
      <c r="D204" s="16"/>
      <c r="E204" s="16"/>
      <c r="F204" s="16"/>
      <c r="G204" s="16"/>
      <c r="H204" s="16"/>
      <c r="I204" s="16"/>
    </row>
    <row r="205" spans="1:9">
      <c r="A205" s="16"/>
      <c r="B205" s="16"/>
      <c r="C205" s="16"/>
      <c r="D205" s="16"/>
      <c r="E205" s="16"/>
      <c r="F205" s="16"/>
      <c r="G205" s="16"/>
      <c r="H205" s="16"/>
      <c r="I205" s="16"/>
    </row>
    <row r="206" spans="1:9">
      <c r="A206" s="16"/>
      <c r="B206" s="16"/>
      <c r="C206" s="16"/>
      <c r="D206" s="16"/>
      <c r="E206" s="16"/>
      <c r="F206" s="16"/>
      <c r="G206" s="16"/>
      <c r="H206" s="16"/>
      <c r="I206" s="16"/>
    </row>
    <row r="207" spans="1:9">
      <c r="A207" s="16"/>
      <c r="B207" s="16"/>
      <c r="C207" s="16"/>
      <c r="D207" s="16"/>
      <c r="E207" s="16"/>
      <c r="F207" s="16"/>
      <c r="G207" s="16"/>
      <c r="H207" s="16"/>
      <c r="I207" s="16"/>
    </row>
    <row r="208" spans="1:9">
      <c r="A208" s="16"/>
      <c r="B208" s="16"/>
      <c r="C208" s="16"/>
      <c r="D208" s="16"/>
      <c r="E208" s="16"/>
      <c r="F208" s="16"/>
      <c r="G208" s="16"/>
      <c r="H208" s="16"/>
      <c r="I208" s="16"/>
    </row>
    <row r="209" spans="1:9">
      <c r="A209" s="16"/>
      <c r="B209" s="16"/>
      <c r="C209" s="16"/>
      <c r="D209" s="16"/>
      <c r="E209" s="16"/>
      <c r="F209" s="16"/>
      <c r="G209" s="16"/>
      <c r="H209" s="16"/>
      <c r="I209" s="16"/>
    </row>
    <row r="210" spans="1:9">
      <c r="A210" s="16"/>
      <c r="B210" s="16"/>
      <c r="C210" s="16"/>
      <c r="D210" s="16"/>
      <c r="E210" s="16"/>
      <c r="F210" s="16"/>
      <c r="G210" s="16"/>
      <c r="H210" s="16"/>
      <c r="I210" s="16"/>
    </row>
    <row r="211" spans="1:9">
      <c r="A211" s="16"/>
      <c r="B211" s="16"/>
      <c r="C211" s="16"/>
      <c r="D211" s="16"/>
      <c r="E211" s="16"/>
      <c r="F211" s="16"/>
      <c r="G211" s="16"/>
      <c r="H211" s="16"/>
      <c r="I211" s="16"/>
    </row>
    <row r="212" spans="1:9">
      <c r="A212" s="16"/>
      <c r="B212" s="16"/>
      <c r="C212" s="16"/>
      <c r="D212" s="16"/>
      <c r="E212" s="16"/>
      <c r="F212" s="16"/>
      <c r="G212" s="16"/>
      <c r="H212" s="16"/>
      <c r="I212" s="16"/>
    </row>
    <row r="213" spans="1:9">
      <c r="A213" s="16"/>
      <c r="B213" s="16"/>
      <c r="C213" s="16"/>
      <c r="D213" s="16"/>
      <c r="E213" s="16"/>
      <c r="F213" s="16"/>
      <c r="G213" s="16"/>
      <c r="H213" s="16"/>
      <c r="I213" s="16"/>
    </row>
    <row r="214" spans="1:9">
      <c r="A214" s="16"/>
      <c r="B214" s="16"/>
      <c r="C214" s="16"/>
      <c r="D214" s="16"/>
      <c r="E214" s="16"/>
      <c r="F214" s="16"/>
      <c r="G214" s="16"/>
      <c r="H214" s="16"/>
      <c r="I214" s="16"/>
    </row>
    <row r="215" spans="1:9">
      <c r="A215" s="16"/>
      <c r="B215" s="16"/>
      <c r="C215" s="16"/>
      <c r="D215" s="16"/>
      <c r="E215" s="16"/>
      <c r="F215" s="16"/>
      <c r="G215" s="16"/>
      <c r="H215" s="16"/>
      <c r="I215" s="16"/>
    </row>
    <row r="216" spans="1:9">
      <c r="A216" s="16"/>
      <c r="B216" s="16"/>
      <c r="C216" s="16"/>
      <c r="D216" s="16"/>
      <c r="E216" s="16"/>
      <c r="F216" s="16"/>
      <c r="G216" s="16"/>
      <c r="H216" s="16"/>
      <c r="I216" s="16"/>
    </row>
    <row r="217" spans="1:9">
      <c r="A217" s="16"/>
      <c r="B217" s="16"/>
      <c r="C217" s="16"/>
      <c r="D217" s="16"/>
      <c r="E217" s="16"/>
      <c r="F217" s="16"/>
      <c r="G217" s="16"/>
      <c r="H217" s="16"/>
      <c r="I217" s="16"/>
    </row>
    <row r="218" spans="1:9">
      <c r="A218" s="16"/>
      <c r="B218" s="16"/>
      <c r="C218" s="16"/>
      <c r="D218" s="16"/>
      <c r="E218" s="16"/>
      <c r="F218" s="16"/>
      <c r="G218" s="16"/>
      <c r="H218" s="16"/>
      <c r="I218" s="16"/>
    </row>
    <row r="219" spans="1:9">
      <c r="A219" s="16"/>
      <c r="B219" s="16"/>
      <c r="C219" s="16"/>
      <c r="D219" s="16"/>
      <c r="E219" s="16"/>
      <c r="F219" s="16"/>
      <c r="G219" s="16"/>
      <c r="H219" s="16"/>
      <c r="I219" s="16"/>
    </row>
    <row r="220" spans="1:9">
      <c r="A220" s="16"/>
      <c r="B220" s="16"/>
      <c r="C220" s="16"/>
      <c r="D220" s="16"/>
      <c r="E220" s="16"/>
      <c r="F220" s="16"/>
      <c r="G220" s="16"/>
      <c r="H220" s="16"/>
      <c r="I220" s="16"/>
    </row>
    <row r="221" spans="1:9">
      <c r="A221" s="16"/>
      <c r="B221" s="16"/>
      <c r="C221" s="16"/>
      <c r="D221" s="16"/>
      <c r="E221" s="16"/>
      <c r="F221" s="16"/>
      <c r="G221" s="16"/>
      <c r="H221" s="16"/>
      <c r="I221" s="16"/>
    </row>
    <row r="222" spans="1:9">
      <c r="A222" s="16"/>
      <c r="B222" s="16"/>
      <c r="C222" s="16"/>
      <c r="D222" s="16"/>
      <c r="E222" s="16"/>
      <c r="F222" s="16"/>
      <c r="G222" s="16"/>
      <c r="H222" s="16"/>
      <c r="I222" s="16"/>
    </row>
    <row r="223" spans="1:9">
      <c r="A223" s="16"/>
      <c r="B223" s="16"/>
      <c r="C223" s="16"/>
      <c r="D223" s="16"/>
      <c r="E223" s="16"/>
      <c r="F223" s="16"/>
      <c r="G223" s="16"/>
      <c r="H223" s="16"/>
      <c r="I223" s="16"/>
    </row>
    <row r="224" spans="1:9">
      <c r="A224" s="16"/>
      <c r="B224" s="16"/>
      <c r="C224" s="16"/>
      <c r="D224" s="16"/>
      <c r="E224" s="16"/>
      <c r="F224" s="16"/>
      <c r="G224" s="16"/>
      <c r="H224" s="16"/>
      <c r="I224" s="16"/>
    </row>
    <row r="225" spans="1:14">
      <c r="A225" s="16"/>
      <c r="B225" s="16"/>
      <c r="C225" s="16"/>
      <c r="D225" s="16"/>
      <c r="E225" s="16"/>
      <c r="F225" s="16"/>
      <c r="G225" s="16"/>
      <c r="H225" s="16"/>
      <c r="I225" s="16"/>
    </row>
    <row r="226" spans="1:14">
      <c r="A226" s="16"/>
      <c r="B226" s="16"/>
      <c r="C226" s="16"/>
      <c r="D226" s="16"/>
      <c r="E226" s="16"/>
      <c r="F226" s="16"/>
      <c r="G226" s="16"/>
      <c r="H226" s="16"/>
      <c r="I226" s="16"/>
    </row>
    <row r="227" spans="1:14">
      <c r="A227" s="16"/>
      <c r="B227" s="16"/>
      <c r="C227" s="16"/>
      <c r="D227" s="16"/>
      <c r="E227" s="16"/>
      <c r="F227" s="16"/>
      <c r="G227" s="16"/>
      <c r="H227" s="16"/>
      <c r="I227" s="16"/>
    </row>
    <row r="228" spans="1:14">
      <c r="A228" s="16"/>
      <c r="B228" s="16"/>
      <c r="C228" s="16"/>
      <c r="D228" s="16"/>
      <c r="E228" s="16"/>
      <c r="F228" s="16"/>
      <c r="G228" s="16"/>
      <c r="H228" s="16"/>
      <c r="I228" s="16"/>
    </row>
    <row r="229" spans="1:14">
      <c r="A229" s="16"/>
      <c r="B229" s="16"/>
      <c r="C229" s="16"/>
      <c r="D229" s="16"/>
      <c r="E229" s="16"/>
      <c r="F229" s="16"/>
      <c r="G229" s="16"/>
      <c r="H229" s="16"/>
      <c r="I229" s="16"/>
    </row>
    <row r="230" spans="1:14">
      <c r="A230" s="16"/>
      <c r="B230" s="16"/>
      <c r="C230" s="16"/>
      <c r="D230" s="16"/>
      <c r="E230" s="16"/>
      <c r="F230" s="16"/>
      <c r="G230" s="16"/>
      <c r="H230" s="16"/>
      <c r="I230" s="16"/>
    </row>
    <row r="231" spans="1:14" s="20" customFormat="1">
      <c r="A231" s="16"/>
      <c r="B231" s="16"/>
      <c r="C231" s="16"/>
      <c r="D231" s="16"/>
      <c r="E231" s="16"/>
      <c r="F231" s="16"/>
      <c r="G231" s="16"/>
      <c r="H231" s="16"/>
      <c r="I231" s="16"/>
      <c r="J231" s="22"/>
      <c r="K231" s="22"/>
      <c r="L231" s="42"/>
      <c r="M231" s="42"/>
      <c r="N231" s="42"/>
    </row>
    <row r="232" spans="1:14" s="20" customFormat="1">
      <c r="A232" s="13"/>
      <c r="B232" s="13"/>
      <c r="C232" s="13"/>
      <c r="D232" s="13"/>
      <c r="E232" s="13"/>
      <c r="F232" s="13"/>
      <c r="G232" s="13"/>
      <c r="H232" s="13"/>
      <c r="I232" s="13"/>
      <c r="J232" s="42"/>
      <c r="K232" s="42"/>
      <c r="L232" s="42"/>
      <c r="M232" s="42"/>
      <c r="N232" s="42"/>
    </row>
    <row r="233" spans="1:14" s="23" customFormat="1">
      <c r="A233" s="17"/>
      <c r="B233" s="17"/>
      <c r="C233" s="17"/>
      <c r="D233" s="17"/>
      <c r="E233" s="17"/>
      <c r="F233" s="17"/>
      <c r="G233" s="17"/>
      <c r="H233" s="17"/>
      <c r="I233" s="17"/>
      <c r="J233" s="18"/>
      <c r="K233" s="18"/>
      <c r="L233" s="36"/>
      <c r="M233" s="36"/>
      <c r="N233" s="36"/>
    </row>
    <row r="234" spans="1:14" s="20" customFormat="1">
      <c r="A234" s="13"/>
      <c r="B234" s="13"/>
      <c r="C234" s="13"/>
      <c r="D234" s="13"/>
      <c r="E234" s="13"/>
      <c r="F234" s="13"/>
      <c r="G234" s="13"/>
      <c r="H234" s="13"/>
      <c r="I234" s="13"/>
      <c r="J234" s="42"/>
      <c r="K234" s="42"/>
      <c r="L234" s="42"/>
      <c r="M234" s="42"/>
      <c r="N234" s="42"/>
    </row>
    <row r="235" spans="1:14" s="20" customFormat="1">
      <c r="A235" s="12"/>
      <c r="B235" s="12"/>
      <c r="C235" s="12"/>
      <c r="D235" s="12"/>
      <c r="E235" s="12"/>
      <c r="F235" s="12"/>
      <c r="G235" s="12"/>
      <c r="H235" s="12"/>
      <c r="I235" s="12"/>
      <c r="J235" s="42"/>
      <c r="K235" s="42"/>
      <c r="L235" s="42"/>
      <c r="M235" s="42"/>
      <c r="N235" s="42"/>
    </row>
    <row r="236" spans="1:14">
      <c r="A236" s="16"/>
      <c r="B236" s="16"/>
      <c r="C236" s="16"/>
      <c r="D236" s="16"/>
      <c r="E236" s="16"/>
      <c r="F236" s="16"/>
      <c r="G236" s="16"/>
      <c r="H236" s="16"/>
      <c r="I236" s="16"/>
    </row>
    <row r="237" spans="1:14">
      <c r="A237" s="16"/>
      <c r="B237" s="16"/>
      <c r="C237" s="16"/>
      <c r="D237" s="16"/>
      <c r="E237" s="16"/>
      <c r="F237" s="16"/>
      <c r="G237" s="16"/>
      <c r="H237" s="16"/>
      <c r="I237" s="16"/>
    </row>
    <row r="238" spans="1:14">
      <c r="A238" s="16"/>
      <c r="B238" s="16"/>
      <c r="C238" s="16"/>
      <c r="D238" s="16"/>
      <c r="E238" s="16"/>
      <c r="F238" s="16"/>
      <c r="G238" s="16"/>
      <c r="H238" s="16"/>
      <c r="I238" s="16"/>
    </row>
    <row r="239" spans="1:14">
      <c r="A239" s="16"/>
      <c r="B239" s="16"/>
      <c r="C239" s="16"/>
      <c r="D239" s="16"/>
      <c r="E239" s="16"/>
      <c r="F239" s="16"/>
      <c r="G239" s="16"/>
      <c r="H239" s="16"/>
      <c r="I239" s="16"/>
    </row>
    <row r="240" spans="1:14">
      <c r="A240" s="16"/>
      <c r="B240" s="16"/>
      <c r="C240" s="16"/>
      <c r="D240" s="16"/>
      <c r="E240" s="16"/>
      <c r="F240" s="16"/>
      <c r="G240" s="16"/>
      <c r="H240" s="16"/>
      <c r="I240" s="16"/>
    </row>
    <row r="241" spans="1:9">
      <c r="A241" s="16"/>
      <c r="B241" s="16"/>
      <c r="C241" s="16"/>
      <c r="D241" s="16"/>
      <c r="E241" s="16"/>
      <c r="F241" s="16"/>
      <c r="G241" s="16"/>
      <c r="H241" s="16"/>
      <c r="I241" s="16"/>
    </row>
    <row r="242" spans="1:9">
      <c r="A242" s="16"/>
      <c r="B242" s="16"/>
      <c r="C242" s="16"/>
      <c r="D242" s="16"/>
      <c r="E242" s="16"/>
      <c r="F242" s="16"/>
      <c r="G242" s="16"/>
      <c r="H242" s="16"/>
      <c r="I242" s="16"/>
    </row>
    <row r="243" spans="1:9">
      <c r="A243" s="16"/>
      <c r="B243" s="16"/>
      <c r="C243" s="16"/>
      <c r="D243" s="16"/>
      <c r="E243" s="16"/>
      <c r="F243" s="16"/>
      <c r="G243" s="16"/>
      <c r="H243" s="16"/>
      <c r="I243" s="16"/>
    </row>
    <row r="244" spans="1:9">
      <c r="A244" s="16"/>
      <c r="B244" s="16"/>
      <c r="C244" s="16"/>
      <c r="D244" s="16"/>
      <c r="E244" s="16"/>
      <c r="F244" s="16"/>
      <c r="G244" s="16"/>
      <c r="H244" s="16"/>
      <c r="I244" s="16"/>
    </row>
    <row r="245" spans="1:9">
      <c r="A245" s="16"/>
      <c r="B245" s="16"/>
      <c r="C245" s="16"/>
      <c r="D245" s="16"/>
      <c r="E245" s="16"/>
      <c r="F245" s="16"/>
      <c r="G245" s="16"/>
      <c r="H245" s="16"/>
      <c r="I245" s="16"/>
    </row>
    <row r="246" spans="1:9">
      <c r="A246" s="16"/>
      <c r="B246" s="16"/>
      <c r="C246" s="16"/>
      <c r="D246" s="16"/>
      <c r="E246" s="16"/>
      <c r="F246" s="16"/>
      <c r="G246" s="16"/>
      <c r="H246" s="16"/>
      <c r="I246" s="16"/>
    </row>
    <row r="247" spans="1:9">
      <c r="A247" s="16"/>
      <c r="B247" s="16"/>
      <c r="C247" s="16"/>
      <c r="D247" s="16"/>
      <c r="E247" s="16"/>
      <c r="F247" s="16"/>
      <c r="G247" s="16"/>
      <c r="H247" s="16"/>
      <c r="I247" s="16"/>
    </row>
    <row r="248" spans="1:9">
      <c r="A248" s="16"/>
      <c r="B248" s="16"/>
      <c r="C248" s="16"/>
      <c r="D248" s="16"/>
      <c r="E248" s="16"/>
      <c r="F248" s="16"/>
      <c r="G248" s="16"/>
      <c r="H248" s="16"/>
      <c r="I248" s="16"/>
    </row>
    <row r="249" spans="1:9">
      <c r="A249" s="16"/>
      <c r="B249" s="16"/>
      <c r="C249" s="16"/>
      <c r="D249" s="16"/>
      <c r="E249" s="16"/>
      <c r="F249" s="16"/>
      <c r="G249" s="16"/>
      <c r="H249" s="16"/>
      <c r="I249" s="16"/>
    </row>
    <row r="250" spans="1:9">
      <c r="A250" s="16"/>
      <c r="B250" s="16"/>
      <c r="C250" s="16"/>
      <c r="D250" s="16"/>
      <c r="E250" s="16"/>
      <c r="F250" s="16"/>
      <c r="G250" s="16"/>
      <c r="H250" s="16"/>
      <c r="I250" s="16"/>
    </row>
    <row r="251" spans="1:9">
      <c r="A251" s="16"/>
      <c r="B251" s="16"/>
      <c r="C251" s="16"/>
      <c r="D251" s="16"/>
      <c r="E251" s="16"/>
      <c r="F251" s="16"/>
      <c r="G251" s="16"/>
      <c r="H251" s="16"/>
      <c r="I251" s="16"/>
    </row>
    <row r="252" spans="1:9">
      <c r="A252" s="16"/>
      <c r="B252" s="16"/>
      <c r="C252" s="16"/>
      <c r="D252" s="16"/>
      <c r="E252" s="16"/>
      <c r="F252" s="16"/>
      <c r="G252" s="16"/>
      <c r="H252" s="16"/>
      <c r="I252" s="16"/>
    </row>
    <row r="253" spans="1:9">
      <c r="A253" s="16"/>
      <c r="B253" s="16"/>
      <c r="C253" s="16"/>
      <c r="D253" s="16"/>
      <c r="E253" s="16"/>
      <c r="F253" s="16"/>
      <c r="G253" s="16"/>
      <c r="H253" s="16"/>
      <c r="I253" s="16"/>
    </row>
    <row r="254" spans="1:9">
      <c r="A254" s="16"/>
      <c r="B254" s="16"/>
      <c r="C254" s="16"/>
      <c r="D254" s="16"/>
      <c r="E254" s="16"/>
      <c r="F254" s="16"/>
      <c r="G254" s="16"/>
      <c r="H254" s="16"/>
      <c r="I254" s="16"/>
    </row>
    <row r="255" spans="1:9">
      <c r="A255" s="16"/>
      <c r="B255" s="16"/>
      <c r="C255" s="16"/>
      <c r="D255" s="16"/>
      <c r="E255" s="16"/>
      <c r="F255" s="16"/>
      <c r="G255" s="16"/>
      <c r="H255" s="16"/>
      <c r="I255" s="16"/>
    </row>
    <row r="256" spans="1:9">
      <c r="A256" s="16"/>
      <c r="B256" s="16"/>
      <c r="C256" s="16"/>
      <c r="D256" s="16"/>
      <c r="E256" s="16"/>
      <c r="F256" s="16"/>
      <c r="G256" s="16"/>
      <c r="H256" s="16"/>
      <c r="I256" s="16"/>
    </row>
    <row r="257" spans="1:9">
      <c r="A257" s="16"/>
      <c r="B257" s="16"/>
      <c r="C257" s="16"/>
      <c r="D257" s="16"/>
      <c r="E257" s="16"/>
      <c r="F257" s="16"/>
      <c r="G257" s="16"/>
      <c r="H257" s="16"/>
      <c r="I257" s="16"/>
    </row>
    <row r="258" spans="1:9">
      <c r="A258" s="16"/>
      <c r="B258" s="16"/>
      <c r="C258" s="16"/>
      <c r="D258" s="16"/>
      <c r="E258" s="16"/>
      <c r="F258" s="16"/>
      <c r="G258" s="16"/>
      <c r="H258" s="16"/>
      <c r="I258" s="16"/>
    </row>
    <row r="259" spans="1:9">
      <c r="A259" s="16"/>
      <c r="B259" s="16"/>
      <c r="C259" s="16"/>
      <c r="D259" s="16"/>
      <c r="E259" s="16"/>
      <c r="F259" s="16"/>
      <c r="G259" s="16"/>
      <c r="H259" s="16"/>
      <c r="I259" s="16"/>
    </row>
    <row r="260" spans="1:9">
      <c r="A260" s="16"/>
      <c r="B260" s="16"/>
      <c r="C260" s="16"/>
      <c r="D260" s="16"/>
      <c r="E260" s="16"/>
      <c r="F260" s="16"/>
      <c r="G260" s="16"/>
      <c r="H260" s="16"/>
      <c r="I260" s="16"/>
    </row>
    <row r="261" spans="1:9">
      <c r="A261" s="16"/>
      <c r="B261" s="16"/>
      <c r="C261" s="16"/>
      <c r="D261" s="16"/>
      <c r="E261" s="16"/>
      <c r="F261" s="16"/>
      <c r="G261" s="16"/>
      <c r="H261" s="16"/>
      <c r="I261" s="16"/>
    </row>
    <row r="262" spans="1:9">
      <c r="A262" s="16"/>
      <c r="B262" s="16"/>
      <c r="C262" s="16"/>
      <c r="D262" s="16"/>
      <c r="E262" s="16"/>
      <c r="F262" s="16"/>
      <c r="G262" s="16"/>
      <c r="H262" s="16"/>
      <c r="I262" s="16"/>
    </row>
    <row r="263" spans="1:9">
      <c r="A263" s="16"/>
      <c r="B263" s="16"/>
      <c r="C263" s="16"/>
      <c r="D263" s="16"/>
      <c r="E263" s="16"/>
      <c r="F263" s="16"/>
      <c r="G263" s="16"/>
      <c r="H263" s="16"/>
      <c r="I263" s="16"/>
    </row>
    <row r="264" spans="1:9">
      <c r="A264" s="16"/>
      <c r="B264" s="16"/>
      <c r="C264" s="16"/>
      <c r="D264" s="16"/>
      <c r="E264" s="16"/>
      <c r="F264" s="16"/>
      <c r="G264" s="16"/>
      <c r="H264" s="16"/>
      <c r="I264" s="16"/>
    </row>
    <row r="265" spans="1:9">
      <c r="A265" s="16"/>
      <c r="B265" s="16"/>
      <c r="C265" s="16"/>
      <c r="D265" s="16"/>
      <c r="E265" s="16"/>
      <c r="F265" s="16"/>
      <c r="G265" s="16"/>
      <c r="H265" s="16"/>
      <c r="I265" s="16"/>
    </row>
    <row r="266" spans="1:9">
      <c r="A266" s="16"/>
      <c r="B266" s="16"/>
      <c r="C266" s="16"/>
      <c r="D266" s="16"/>
      <c r="E266" s="16"/>
      <c r="F266" s="16"/>
      <c r="G266" s="16"/>
      <c r="H266" s="16"/>
      <c r="I266" s="16"/>
    </row>
    <row r="267" spans="1:9">
      <c r="A267" s="16"/>
      <c r="B267" s="16"/>
      <c r="C267" s="16"/>
      <c r="D267" s="16"/>
      <c r="E267" s="16"/>
      <c r="F267" s="16"/>
      <c r="G267" s="16"/>
      <c r="H267" s="16"/>
      <c r="I267" s="16"/>
    </row>
    <row r="268" spans="1:9">
      <c r="A268" s="16"/>
      <c r="B268" s="16"/>
      <c r="C268" s="16"/>
      <c r="D268" s="16"/>
      <c r="E268" s="16"/>
      <c r="F268" s="16"/>
      <c r="G268" s="16"/>
      <c r="H268" s="16"/>
      <c r="I268" s="16"/>
    </row>
    <row r="269" spans="1:9">
      <c r="A269" s="16"/>
      <c r="B269" s="16"/>
      <c r="C269" s="16"/>
      <c r="D269" s="16"/>
      <c r="E269" s="16"/>
      <c r="F269" s="16"/>
      <c r="G269" s="16"/>
      <c r="H269" s="16"/>
      <c r="I269" s="16"/>
    </row>
    <row r="270" spans="1:9">
      <c r="A270" s="16"/>
      <c r="B270" s="16"/>
      <c r="C270" s="16"/>
      <c r="D270" s="16"/>
      <c r="E270" s="16"/>
      <c r="F270" s="16"/>
      <c r="G270" s="16"/>
      <c r="H270" s="16"/>
      <c r="I270" s="16"/>
    </row>
    <row r="271" spans="1:9">
      <c r="A271" s="16"/>
      <c r="B271" s="16"/>
      <c r="C271" s="16"/>
      <c r="D271" s="16"/>
      <c r="E271" s="16"/>
      <c r="F271" s="16"/>
      <c r="G271" s="16"/>
      <c r="H271" s="16"/>
      <c r="I271" s="16"/>
    </row>
    <row r="272" spans="1:9">
      <c r="A272" s="16"/>
      <c r="B272" s="16"/>
      <c r="C272" s="16"/>
      <c r="D272" s="16"/>
      <c r="E272" s="16"/>
      <c r="F272" s="16"/>
      <c r="G272" s="16"/>
      <c r="H272" s="16"/>
      <c r="I272" s="16"/>
    </row>
    <row r="273" spans="1:14">
      <c r="A273" s="16"/>
      <c r="B273" s="16"/>
      <c r="C273" s="16"/>
      <c r="D273" s="16"/>
      <c r="E273" s="16"/>
      <c r="F273" s="16"/>
      <c r="G273" s="16"/>
      <c r="H273" s="16"/>
      <c r="I273" s="16"/>
    </row>
    <row r="274" spans="1:14">
      <c r="A274" s="16"/>
      <c r="B274" s="16"/>
      <c r="C274" s="16"/>
      <c r="D274" s="16"/>
      <c r="E274" s="16"/>
      <c r="F274" s="16"/>
      <c r="G274" s="16"/>
      <c r="H274" s="16"/>
      <c r="I274" s="16"/>
    </row>
    <row r="275" spans="1:14" s="20" customFormat="1">
      <c r="A275" s="16"/>
      <c r="B275" s="16"/>
      <c r="C275" s="16"/>
      <c r="D275" s="16"/>
      <c r="E275" s="16"/>
      <c r="F275" s="16"/>
      <c r="G275" s="16"/>
      <c r="H275" s="16"/>
      <c r="I275" s="16"/>
      <c r="J275" s="22"/>
      <c r="K275" s="22"/>
      <c r="L275" s="42"/>
      <c r="M275" s="42"/>
      <c r="N275" s="42"/>
    </row>
    <row r="276" spans="1:14" s="20" customFormat="1">
      <c r="A276" s="13"/>
      <c r="B276" s="13"/>
      <c r="C276" s="13"/>
      <c r="D276" s="13"/>
      <c r="E276" s="13"/>
      <c r="F276" s="13"/>
      <c r="G276" s="13"/>
      <c r="H276" s="13"/>
      <c r="I276" s="13"/>
      <c r="J276" s="42"/>
      <c r="K276" s="42"/>
      <c r="L276" s="42"/>
      <c r="M276" s="42"/>
      <c r="N276" s="42"/>
    </row>
    <row r="277" spans="1:14" s="23" customFormat="1">
      <c r="A277" s="17"/>
      <c r="B277" s="17"/>
      <c r="C277" s="17"/>
      <c r="D277" s="17"/>
      <c r="E277" s="17"/>
      <c r="F277" s="17"/>
      <c r="G277" s="17"/>
      <c r="H277" s="17"/>
      <c r="I277" s="17"/>
      <c r="J277" s="18"/>
      <c r="K277" s="18"/>
      <c r="L277" s="36"/>
      <c r="M277" s="36"/>
      <c r="N277" s="36"/>
    </row>
    <row r="278" spans="1:14" s="20" customFormat="1">
      <c r="A278" s="13"/>
      <c r="B278" s="13"/>
      <c r="C278" s="13"/>
      <c r="D278" s="13"/>
      <c r="E278" s="13"/>
      <c r="F278" s="13"/>
      <c r="G278" s="13"/>
      <c r="H278" s="13"/>
      <c r="I278" s="13"/>
      <c r="J278" s="42"/>
      <c r="K278" s="42"/>
      <c r="L278" s="42"/>
      <c r="M278" s="42"/>
      <c r="N278" s="42"/>
    </row>
    <row r="279" spans="1:14" s="20" customFormat="1">
      <c r="A279" s="12"/>
      <c r="B279" s="12"/>
      <c r="C279" s="12"/>
      <c r="D279" s="12"/>
      <c r="E279" s="12"/>
      <c r="F279" s="12"/>
      <c r="G279" s="12"/>
      <c r="H279" s="12"/>
      <c r="I279" s="12"/>
      <c r="J279" s="42"/>
      <c r="K279" s="42"/>
      <c r="L279" s="42"/>
      <c r="M279" s="42"/>
      <c r="N279" s="42"/>
    </row>
    <row r="280" spans="1:14">
      <c r="A280" s="16"/>
      <c r="B280" s="16"/>
      <c r="C280" s="16"/>
      <c r="D280" s="16"/>
      <c r="E280" s="16"/>
      <c r="F280" s="16"/>
      <c r="G280" s="16"/>
      <c r="H280" s="16"/>
      <c r="I280" s="16"/>
    </row>
    <row r="281" spans="1:14">
      <c r="A281" s="16"/>
      <c r="B281" s="16"/>
      <c r="C281" s="16"/>
      <c r="D281" s="16"/>
      <c r="E281" s="16"/>
      <c r="F281" s="16"/>
      <c r="G281" s="16"/>
      <c r="H281" s="16"/>
      <c r="I281" s="16"/>
    </row>
    <row r="282" spans="1:14">
      <c r="A282" s="16"/>
      <c r="B282" s="16"/>
      <c r="C282" s="16"/>
      <c r="D282" s="16"/>
      <c r="E282" s="16"/>
      <c r="F282" s="16"/>
      <c r="G282" s="16"/>
      <c r="H282" s="16"/>
      <c r="I282" s="16"/>
    </row>
    <row r="283" spans="1:14">
      <c r="A283" s="16"/>
      <c r="B283" s="16"/>
      <c r="C283" s="16"/>
      <c r="D283" s="16"/>
      <c r="E283" s="16"/>
      <c r="F283" s="16"/>
      <c r="G283" s="16"/>
      <c r="H283" s="16"/>
      <c r="I283" s="16"/>
    </row>
    <row r="284" spans="1:14">
      <c r="A284" s="16"/>
      <c r="B284" s="16"/>
      <c r="C284" s="16"/>
      <c r="D284" s="16"/>
      <c r="E284" s="16"/>
      <c r="F284" s="16"/>
      <c r="G284" s="16"/>
      <c r="H284" s="16"/>
      <c r="I284" s="16"/>
    </row>
    <row r="285" spans="1:14">
      <c r="A285" s="16"/>
      <c r="B285" s="16"/>
      <c r="C285" s="16"/>
      <c r="D285" s="16"/>
      <c r="E285" s="16"/>
      <c r="F285" s="16"/>
      <c r="G285" s="16"/>
      <c r="H285" s="16"/>
      <c r="I285" s="16"/>
    </row>
    <row r="286" spans="1:14">
      <c r="A286" s="16"/>
      <c r="B286" s="16"/>
      <c r="C286" s="16"/>
      <c r="D286" s="16"/>
      <c r="E286" s="16"/>
      <c r="F286" s="16"/>
      <c r="G286" s="16"/>
      <c r="H286" s="16"/>
      <c r="I286" s="16"/>
    </row>
    <row r="287" spans="1:14">
      <c r="A287" s="16"/>
      <c r="B287" s="16"/>
      <c r="C287" s="16"/>
      <c r="D287" s="16"/>
      <c r="E287" s="16"/>
      <c r="F287" s="16"/>
      <c r="G287" s="16"/>
      <c r="H287" s="16"/>
      <c r="I287" s="16"/>
    </row>
    <row r="288" spans="1:14">
      <c r="A288" s="16"/>
      <c r="B288" s="16"/>
      <c r="C288" s="16"/>
      <c r="D288" s="16"/>
      <c r="E288" s="16"/>
      <c r="F288" s="16"/>
      <c r="G288" s="16"/>
      <c r="H288" s="16"/>
      <c r="I288" s="16"/>
    </row>
    <row r="289" spans="1:9">
      <c r="A289" s="16"/>
      <c r="B289" s="16"/>
      <c r="C289" s="16"/>
      <c r="D289" s="16"/>
      <c r="E289" s="16"/>
      <c r="F289" s="16"/>
      <c r="G289" s="16"/>
      <c r="H289" s="16"/>
      <c r="I289" s="16"/>
    </row>
    <row r="290" spans="1:9">
      <c r="A290" s="16"/>
      <c r="B290" s="16"/>
      <c r="C290" s="16"/>
      <c r="D290" s="16"/>
      <c r="E290" s="16"/>
      <c r="F290" s="16"/>
      <c r="G290" s="16"/>
      <c r="H290" s="16"/>
      <c r="I290" s="16"/>
    </row>
    <row r="291" spans="1:9">
      <c r="A291" s="16"/>
      <c r="B291" s="16"/>
      <c r="C291" s="16"/>
      <c r="D291" s="16"/>
      <c r="E291" s="16"/>
      <c r="F291" s="16"/>
      <c r="G291" s="16"/>
      <c r="H291" s="16"/>
      <c r="I291" s="16"/>
    </row>
    <row r="292" spans="1:9">
      <c r="A292" s="16"/>
      <c r="B292" s="16"/>
      <c r="C292" s="16"/>
      <c r="D292" s="16"/>
      <c r="E292" s="16"/>
      <c r="F292" s="16"/>
      <c r="G292" s="16"/>
      <c r="H292" s="16"/>
      <c r="I292" s="16"/>
    </row>
    <row r="293" spans="1:9">
      <c r="A293" s="16"/>
      <c r="B293" s="16"/>
      <c r="C293" s="16"/>
      <c r="D293" s="16"/>
      <c r="E293" s="16"/>
      <c r="F293" s="16"/>
      <c r="G293" s="16"/>
      <c r="H293" s="16"/>
      <c r="I293" s="16"/>
    </row>
    <row r="294" spans="1:9">
      <c r="A294" s="16"/>
      <c r="B294" s="16"/>
      <c r="C294" s="16"/>
      <c r="D294" s="16"/>
      <c r="E294" s="16"/>
      <c r="F294" s="16"/>
      <c r="G294" s="16"/>
      <c r="H294" s="16"/>
      <c r="I294" s="16"/>
    </row>
    <row r="295" spans="1:9">
      <c r="A295" s="16"/>
      <c r="B295" s="16"/>
      <c r="C295" s="16"/>
      <c r="D295" s="16"/>
      <c r="E295" s="16"/>
      <c r="F295" s="16"/>
      <c r="G295" s="16"/>
      <c r="H295" s="16"/>
      <c r="I295" s="16"/>
    </row>
    <row r="296" spans="1:9">
      <c r="A296" s="16"/>
      <c r="B296" s="16"/>
      <c r="C296" s="16"/>
      <c r="D296" s="16"/>
      <c r="E296" s="16"/>
      <c r="F296" s="16"/>
      <c r="G296" s="16"/>
      <c r="H296" s="16"/>
      <c r="I296" s="16"/>
    </row>
    <row r="297" spans="1:9">
      <c r="A297" s="16"/>
      <c r="B297" s="16"/>
      <c r="C297" s="16"/>
      <c r="D297" s="16"/>
      <c r="E297" s="16"/>
      <c r="F297" s="16"/>
      <c r="G297" s="16"/>
      <c r="H297" s="16"/>
      <c r="I297" s="16"/>
    </row>
    <row r="298" spans="1:9">
      <c r="A298" s="16"/>
      <c r="B298" s="16"/>
      <c r="C298" s="16"/>
      <c r="D298" s="16"/>
      <c r="E298" s="16"/>
      <c r="F298" s="16"/>
      <c r="G298" s="16"/>
      <c r="H298" s="16"/>
      <c r="I298" s="16"/>
    </row>
    <row r="299" spans="1:9">
      <c r="A299" s="16"/>
      <c r="B299" s="16"/>
      <c r="C299" s="16"/>
      <c r="D299" s="16"/>
      <c r="E299" s="16"/>
      <c r="F299" s="16"/>
      <c r="G299" s="16"/>
      <c r="H299" s="16"/>
      <c r="I299" s="16"/>
    </row>
    <row r="300" spans="1:9">
      <c r="A300" s="16"/>
      <c r="B300" s="16"/>
      <c r="C300" s="16"/>
      <c r="D300" s="16"/>
      <c r="E300" s="16"/>
      <c r="F300" s="16"/>
      <c r="G300" s="16"/>
      <c r="H300" s="16"/>
      <c r="I300" s="16"/>
    </row>
    <row r="301" spans="1:9">
      <c r="A301" s="16"/>
      <c r="B301" s="16"/>
      <c r="C301" s="16"/>
      <c r="D301" s="16"/>
      <c r="E301" s="16"/>
      <c r="F301" s="16"/>
      <c r="G301" s="16"/>
      <c r="H301" s="16"/>
      <c r="I301" s="16"/>
    </row>
    <row r="302" spans="1:9">
      <c r="A302" s="16"/>
      <c r="B302" s="16"/>
      <c r="C302" s="16"/>
      <c r="D302" s="16"/>
      <c r="E302" s="16"/>
      <c r="F302" s="16"/>
      <c r="G302" s="16"/>
      <c r="H302" s="16"/>
      <c r="I302" s="16"/>
    </row>
    <row r="303" spans="1:9">
      <c r="A303" s="16"/>
      <c r="B303" s="16"/>
      <c r="C303" s="16"/>
      <c r="D303" s="16"/>
      <c r="E303" s="16"/>
      <c r="F303" s="16"/>
      <c r="G303" s="16"/>
      <c r="H303" s="16"/>
      <c r="I303" s="16"/>
    </row>
    <row r="304" spans="1:9">
      <c r="A304" s="16"/>
      <c r="B304" s="16"/>
      <c r="C304" s="16"/>
      <c r="D304" s="16"/>
      <c r="E304" s="16"/>
      <c r="F304" s="16"/>
      <c r="G304" s="16"/>
      <c r="H304" s="16"/>
      <c r="I304" s="16"/>
    </row>
    <row r="305" spans="1:14">
      <c r="A305" s="16"/>
      <c r="B305" s="16"/>
      <c r="C305" s="16"/>
      <c r="D305" s="16"/>
      <c r="E305" s="16"/>
      <c r="F305" s="16"/>
      <c r="G305" s="16"/>
      <c r="H305" s="16"/>
      <c r="I305" s="16"/>
    </row>
    <row r="306" spans="1:14">
      <c r="A306" s="16"/>
      <c r="B306" s="16"/>
      <c r="C306" s="16"/>
      <c r="D306" s="16"/>
      <c r="E306" s="16"/>
      <c r="F306" s="16"/>
      <c r="G306" s="16"/>
      <c r="H306" s="16"/>
      <c r="I306" s="16"/>
    </row>
    <row r="307" spans="1:14">
      <c r="A307" s="16"/>
      <c r="B307" s="16"/>
      <c r="C307" s="16"/>
      <c r="D307" s="16"/>
      <c r="E307" s="16"/>
      <c r="F307" s="16"/>
      <c r="G307" s="16"/>
      <c r="H307" s="16"/>
      <c r="I307" s="16"/>
    </row>
    <row r="308" spans="1:14">
      <c r="A308" s="16"/>
      <c r="B308" s="16"/>
      <c r="C308" s="16"/>
      <c r="D308" s="16"/>
      <c r="E308" s="16"/>
      <c r="F308" s="16"/>
      <c r="G308" s="16"/>
      <c r="H308" s="16"/>
      <c r="I308" s="16"/>
    </row>
    <row r="309" spans="1:14">
      <c r="A309" s="16"/>
      <c r="B309" s="16"/>
      <c r="C309" s="16"/>
      <c r="D309" s="16"/>
      <c r="E309" s="16"/>
      <c r="F309" s="16"/>
      <c r="G309" s="16"/>
      <c r="H309" s="16"/>
      <c r="I309" s="16"/>
    </row>
    <row r="310" spans="1:14">
      <c r="A310" s="16"/>
      <c r="B310" s="16"/>
      <c r="C310" s="16"/>
      <c r="D310" s="16"/>
      <c r="E310" s="16"/>
      <c r="F310" s="16"/>
      <c r="G310" s="16"/>
      <c r="H310" s="16"/>
      <c r="I310" s="16"/>
    </row>
    <row r="311" spans="1:14">
      <c r="A311" s="16"/>
      <c r="B311" s="16"/>
      <c r="C311" s="16"/>
      <c r="D311" s="16"/>
      <c r="E311" s="16"/>
      <c r="F311" s="16"/>
      <c r="G311" s="16"/>
      <c r="H311" s="16"/>
      <c r="I311" s="16"/>
    </row>
    <row r="312" spans="1:14">
      <c r="A312" s="16"/>
      <c r="B312" s="16"/>
      <c r="C312" s="16"/>
      <c r="D312" s="16"/>
      <c r="E312" s="16"/>
      <c r="F312" s="16"/>
      <c r="G312" s="16"/>
      <c r="H312" s="16"/>
      <c r="I312" s="16"/>
    </row>
    <row r="313" spans="1:14">
      <c r="A313" s="16"/>
      <c r="B313" s="16"/>
      <c r="C313" s="16"/>
      <c r="D313" s="16"/>
      <c r="E313" s="16"/>
      <c r="F313" s="16"/>
      <c r="G313" s="16"/>
      <c r="H313" s="16"/>
      <c r="I313" s="16"/>
    </row>
    <row r="314" spans="1:14">
      <c r="A314" s="16"/>
      <c r="B314" s="16"/>
      <c r="C314" s="16"/>
      <c r="D314" s="16"/>
      <c r="E314" s="16"/>
      <c r="F314" s="16"/>
      <c r="G314" s="16"/>
      <c r="H314" s="16"/>
      <c r="I314" s="16"/>
    </row>
    <row r="315" spans="1:14">
      <c r="A315" s="16"/>
      <c r="B315" s="16"/>
      <c r="C315" s="16"/>
      <c r="D315" s="16"/>
      <c r="E315" s="16"/>
      <c r="F315" s="16"/>
      <c r="G315" s="16"/>
      <c r="H315" s="16"/>
      <c r="I315" s="16"/>
    </row>
    <row r="316" spans="1:14">
      <c r="A316" s="16"/>
      <c r="B316" s="16"/>
      <c r="C316" s="16"/>
      <c r="D316" s="16"/>
      <c r="E316" s="16"/>
      <c r="F316" s="16"/>
      <c r="G316" s="16"/>
      <c r="H316" s="16"/>
      <c r="I316" s="16"/>
    </row>
    <row r="317" spans="1:14" s="16" customFormat="1">
      <c r="J317" s="5"/>
      <c r="K317" s="5"/>
      <c r="L317" s="5"/>
      <c r="M317" s="5"/>
      <c r="N317" s="5"/>
    </row>
    <row r="318" spans="1:14">
      <c r="A318" s="16"/>
      <c r="B318" s="16"/>
      <c r="C318" s="16"/>
      <c r="D318" s="16"/>
      <c r="E318" s="16"/>
      <c r="F318" s="16"/>
      <c r="G318" s="16"/>
      <c r="H318" s="16"/>
      <c r="I318" s="16"/>
    </row>
    <row r="319" spans="1:14" s="20" customFormat="1">
      <c r="A319" s="16"/>
      <c r="B319" s="16"/>
      <c r="C319" s="16"/>
      <c r="D319" s="16"/>
      <c r="E319" s="16"/>
      <c r="F319" s="16"/>
      <c r="G319" s="16"/>
      <c r="H319" s="16"/>
      <c r="I319" s="16"/>
      <c r="J319" s="22"/>
      <c r="K319" s="22"/>
      <c r="L319" s="42"/>
      <c r="M319" s="42"/>
      <c r="N319" s="42"/>
    </row>
    <row r="320" spans="1:14" s="20" customFormat="1">
      <c r="A320" s="13"/>
      <c r="B320" s="13"/>
      <c r="C320" s="13"/>
      <c r="D320" s="13"/>
      <c r="E320" s="13"/>
      <c r="F320" s="13"/>
      <c r="G320" s="13"/>
      <c r="H320" s="13"/>
      <c r="I320" s="13"/>
      <c r="J320" s="42"/>
      <c r="K320" s="42"/>
      <c r="L320" s="42"/>
      <c r="M320" s="42"/>
      <c r="N320" s="42"/>
    </row>
    <row r="321" spans="1:14" s="23" customFormat="1">
      <c r="A321" s="17"/>
      <c r="B321" s="17"/>
      <c r="C321" s="17"/>
      <c r="D321" s="17"/>
      <c r="E321" s="17"/>
      <c r="F321" s="17"/>
      <c r="G321" s="17"/>
      <c r="H321" s="17"/>
      <c r="I321" s="17"/>
      <c r="J321" s="18"/>
      <c r="K321" s="18"/>
      <c r="L321" s="36"/>
      <c r="M321" s="36"/>
      <c r="N321" s="36"/>
    </row>
    <row r="322" spans="1:14" s="20" customFormat="1">
      <c r="A322" s="13"/>
      <c r="B322" s="13"/>
      <c r="C322" s="13"/>
      <c r="D322" s="13"/>
      <c r="E322" s="13"/>
      <c r="F322" s="13"/>
      <c r="G322" s="13"/>
      <c r="H322" s="13"/>
      <c r="I322" s="13"/>
      <c r="J322" s="42"/>
      <c r="K322" s="42"/>
      <c r="L322" s="42"/>
      <c r="M322" s="42"/>
      <c r="N322" s="42"/>
    </row>
    <row r="323" spans="1:14" s="20" customFormat="1">
      <c r="A323" s="12"/>
      <c r="B323" s="12"/>
      <c r="C323" s="12"/>
      <c r="D323" s="12"/>
      <c r="E323" s="12"/>
      <c r="F323" s="12"/>
      <c r="G323" s="12"/>
      <c r="H323" s="12"/>
      <c r="I323" s="12"/>
      <c r="J323" s="42"/>
      <c r="K323" s="42"/>
      <c r="L323" s="42"/>
      <c r="M323" s="42"/>
      <c r="N323" s="42"/>
    </row>
    <row r="324" spans="1:14">
      <c r="A324" s="16"/>
      <c r="B324" s="16"/>
      <c r="C324" s="16"/>
      <c r="D324" s="16"/>
      <c r="E324" s="16"/>
      <c r="F324" s="16"/>
      <c r="G324" s="16"/>
      <c r="H324" s="16"/>
      <c r="I324" s="16"/>
    </row>
    <row r="325" spans="1:14">
      <c r="A325" s="16"/>
      <c r="B325" s="16"/>
      <c r="C325" s="16"/>
      <c r="D325" s="16"/>
      <c r="E325" s="16"/>
      <c r="F325" s="16"/>
      <c r="G325" s="16"/>
      <c r="H325" s="16"/>
      <c r="I325" s="16"/>
    </row>
    <row r="326" spans="1:14">
      <c r="A326" s="16"/>
      <c r="B326" s="16"/>
      <c r="C326" s="16"/>
      <c r="D326" s="16"/>
      <c r="E326" s="16"/>
      <c r="F326" s="16"/>
      <c r="G326" s="16"/>
      <c r="H326" s="16"/>
      <c r="I326" s="16"/>
    </row>
    <row r="327" spans="1:14">
      <c r="A327" s="16"/>
      <c r="B327" s="16"/>
      <c r="C327" s="16"/>
      <c r="D327" s="16"/>
      <c r="E327" s="16"/>
      <c r="F327" s="16"/>
      <c r="G327" s="16"/>
      <c r="H327" s="16"/>
      <c r="I327" s="16"/>
    </row>
    <row r="328" spans="1:14">
      <c r="A328" s="16"/>
      <c r="B328" s="16"/>
      <c r="C328" s="16"/>
      <c r="D328" s="16"/>
      <c r="E328" s="16"/>
      <c r="F328" s="16"/>
      <c r="G328" s="16"/>
      <c r="H328" s="16"/>
      <c r="I328" s="16"/>
    </row>
    <row r="329" spans="1:14">
      <c r="A329" s="16"/>
      <c r="B329" s="16"/>
      <c r="C329" s="16"/>
      <c r="D329" s="16"/>
      <c r="E329" s="16"/>
      <c r="F329" s="16"/>
      <c r="G329" s="16"/>
      <c r="H329" s="16"/>
      <c r="I329" s="16"/>
    </row>
    <row r="330" spans="1:14">
      <c r="A330" s="16"/>
      <c r="B330" s="16"/>
      <c r="C330" s="16"/>
      <c r="D330" s="16"/>
      <c r="E330" s="16"/>
      <c r="F330" s="16"/>
      <c r="G330" s="16"/>
      <c r="H330" s="16"/>
      <c r="I330" s="16"/>
    </row>
    <row r="331" spans="1:14">
      <c r="A331" s="16"/>
      <c r="B331" s="16"/>
      <c r="C331" s="16"/>
      <c r="D331" s="16"/>
      <c r="E331" s="16"/>
      <c r="F331" s="16"/>
      <c r="G331" s="16"/>
      <c r="H331" s="16"/>
      <c r="I331" s="16"/>
    </row>
    <row r="332" spans="1:14">
      <c r="A332" s="16"/>
      <c r="B332" s="16"/>
      <c r="C332" s="16"/>
      <c r="D332" s="16"/>
      <c r="E332" s="16"/>
      <c r="F332" s="16"/>
      <c r="G332" s="16"/>
      <c r="H332" s="16"/>
      <c r="I332" s="16"/>
    </row>
    <row r="333" spans="1:14">
      <c r="A333" s="16"/>
      <c r="B333" s="16"/>
      <c r="C333" s="16"/>
      <c r="D333" s="16"/>
      <c r="E333" s="16"/>
      <c r="F333" s="16"/>
      <c r="G333" s="16"/>
      <c r="H333" s="16"/>
      <c r="I333" s="16"/>
    </row>
    <row r="334" spans="1:14">
      <c r="A334" s="16"/>
      <c r="B334" s="16"/>
      <c r="C334" s="16"/>
      <c r="D334" s="16"/>
      <c r="E334" s="16"/>
      <c r="F334" s="16"/>
      <c r="G334" s="16"/>
      <c r="H334" s="16"/>
      <c r="I334" s="16"/>
    </row>
    <row r="335" spans="1:14">
      <c r="A335" s="16"/>
      <c r="B335" s="16"/>
      <c r="C335" s="16"/>
      <c r="D335" s="16"/>
      <c r="E335" s="16"/>
      <c r="F335" s="16"/>
      <c r="G335" s="16"/>
      <c r="H335" s="16"/>
      <c r="I335" s="16"/>
    </row>
    <row r="336" spans="1:14">
      <c r="A336" s="16"/>
      <c r="B336" s="16"/>
      <c r="C336" s="16"/>
      <c r="D336" s="16"/>
      <c r="E336" s="16"/>
      <c r="F336" s="16"/>
      <c r="G336" s="16"/>
      <c r="H336" s="16"/>
      <c r="I336" s="16"/>
    </row>
    <row r="337" spans="1:9">
      <c r="A337" s="16"/>
      <c r="B337" s="16"/>
      <c r="C337" s="16"/>
      <c r="D337" s="16"/>
      <c r="E337" s="16"/>
      <c r="F337" s="16"/>
      <c r="G337" s="16"/>
      <c r="H337" s="16"/>
      <c r="I337" s="16"/>
    </row>
    <row r="338" spans="1:9">
      <c r="A338" s="16"/>
      <c r="B338" s="16"/>
      <c r="C338" s="16"/>
      <c r="D338" s="16"/>
      <c r="E338" s="16"/>
      <c r="F338" s="16"/>
      <c r="G338" s="16"/>
      <c r="H338" s="16"/>
      <c r="I338" s="16"/>
    </row>
    <row r="339" spans="1:9">
      <c r="A339" s="16"/>
      <c r="B339" s="16"/>
      <c r="C339" s="16"/>
      <c r="D339" s="16"/>
      <c r="E339" s="16"/>
      <c r="F339" s="16"/>
      <c r="G339" s="16"/>
      <c r="H339" s="16"/>
      <c r="I339" s="16"/>
    </row>
    <row r="340" spans="1:9">
      <c r="A340" s="16"/>
      <c r="B340" s="16"/>
      <c r="C340" s="16"/>
      <c r="D340" s="16"/>
      <c r="E340" s="16"/>
      <c r="F340" s="16"/>
      <c r="G340" s="16"/>
      <c r="H340" s="16"/>
      <c r="I340" s="16"/>
    </row>
    <row r="341" spans="1:9">
      <c r="A341" s="16"/>
      <c r="B341" s="16"/>
      <c r="C341" s="16"/>
      <c r="D341" s="16"/>
      <c r="E341" s="16"/>
      <c r="F341" s="16"/>
      <c r="G341" s="16"/>
      <c r="H341" s="16"/>
      <c r="I341" s="16"/>
    </row>
    <row r="342" spans="1:9">
      <c r="A342" s="16"/>
      <c r="B342" s="16"/>
      <c r="C342" s="16"/>
      <c r="D342" s="16"/>
      <c r="E342" s="16"/>
      <c r="F342" s="16"/>
      <c r="G342" s="16"/>
      <c r="H342" s="16"/>
      <c r="I342" s="16"/>
    </row>
    <row r="343" spans="1:9">
      <c r="A343" s="16"/>
      <c r="B343" s="16"/>
      <c r="C343" s="16"/>
      <c r="D343" s="16"/>
      <c r="E343" s="16"/>
      <c r="F343" s="16"/>
      <c r="G343" s="16"/>
      <c r="H343" s="16"/>
      <c r="I343" s="16"/>
    </row>
    <row r="344" spans="1:9">
      <c r="A344" s="16"/>
      <c r="B344" s="16"/>
      <c r="C344" s="16"/>
      <c r="D344" s="16"/>
      <c r="E344" s="16"/>
      <c r="F344" s="16"/>
      <c r="G344" s="16"/>
      <c r="H344" s="16"/>
      <c r="I344" s="16"/>
    </row>
    <row r="345" spans="1:9">
      <c r="A345" s="16"/>
      <c r="B345" s="16"/>
      <c r="C345" s="16"/>
      <c r="D345" s="16"/>
      <c r="E345" s="16"/>
      <c r="F345" s="16"/>
      <c r="G345" s="16"/>
      <c r="H345" s="16"/>
      <c r="I345" s="16"/>
    </row>
    <row r="346" spans="1:9">
      <c r="A346" s="16"/>
      <c r="B346" s="16"/>
      <c r="C346" s="16"/>
      <c r="D346" s="16"/>
      <c r="E346" s="16"/>
      <c r="F346" s="16"/>
      <c r="G346" s="16"/>
      <c r="H346" s="16"/>
      <c r="I346" s="16"/>
    </row>
    <row r="347" spans="1:9">
      <c r="A347" s="16"/>
      <c r="B347" s="16"/>
      <c r="C347" s="16"/>
      <c r="D347" s="16"/>
      <c r="E347" s="16"/>
      <c r="F347" s="16"/>
      <c r="G347" s="16"/>
      <c r="H347" s="16"/>
      <c r="I347" s="16"/>
    </row>
    <row r="348" spans="1:9">
      <c r="A348" s="16"/>
      <c r="B348" s="16"/>
      <c r="C348" s="16"/>
      <c r="D348" s="16"/>
      <c r="E348" s="16"/>
      <c r="F348" s="16"/>
      <c r="G348" s="16"/>
      <c r="H348" s="16"/>
      <c r="I348" s="16"/>
    </row>
    <row r="349" spans="1:9">
      <c r="A349" s="16"/>
      <c r="B349" s="16"/>
      <c r="C349" s="16"/>
      <c r="D349" s="16"/>
      <c r="E349" s="16"/>
      <c r="F349" s="16"/>
      <c r="G349" s="16"/>
      <c r="H349" s="16"/>
      <c r="I349" s="16"/>
    </row>
    <row r="350" spans="1:9">
      <c r="A350" s="16"/>
      <c r="B350" s="16"/>
      <c r="C350" s="16"/>
      <c r="D350" s="16"/>
      <c r="E350" s="16"/>
      <c r="F350" s="16"/>
      <c r="G350" s="16"/>
      <c r="H350" s="16"/>
      <c r="I350" s="16"/>
    </row>
    <row r="351" spans="1:9">
      <c r="A351" s="16"/>
      <c r="B351" s="16"/>
      <c r="C351" s="16"/>
      <c r="D351" s="16"/>
      <c r="E351" s="16"/>
      <c r="F351" s="16"/>
      <c r="G351" s="16"/>
      <c r="H351" s="16"/>
      <c r="I351" s="16"/>
    </row>
    <row r="352" spans="1:9">
      <c r="A352" s="16"/>
      <c r="B352" s="16"/>
      <c r="C352" s="16"/>
      <c r="D352" s="16"/>
      <c r="E352" s="16"/>
      <c r="F352" s="16"/>
      <c r="G352" s="16"/>
      <c r="H352" s="16"/>
      <c r="I352" s="16"/>
    </row>
    <row r="353" spans="1:14">
      <c r="A353" s="16"/>
      <c r="B353" s="16"/>
      <c r="C353" s="16"/>
      <c r="D353" s="16"/>
      <c r="E353" s="16"/>
      <c r="F353" s="16"/>
      <c r="G353" s="16"/>
      <c r="H353" s="16"/>
      <c r="I353" s="16"/>
    </row>
    <row r="354" spans="1:14">
      <c r="A354" s="16"/>
      <c r="B354" s="16"/>
      <c r="C354" s="16"/>
      <c r="D354" s="16"/>
      <c r="E354" s="16"/>
      <c r="F354" s="16"/>
      <c r="G354" s="16"/>
      <c r="H354" s="16"/>
      <c r="I354" s="16"/>
    </row>
    <row r="355" spans="1:14">
      <c r="A355" s="16"/>
      <c r="B355" s="16"/>
      <c r="C355" s="16"/>
      <c r="D355" s="16"/>
      <c r="E355" s="16"/>
      <c r="F355" s="16"/>
      <c r="G355" s="16"/>
      <c r="H355" s="16"/>
      <c r="I355" s="16"/>
    </row>
    <row r="356" spans="1:14">
      <c r="A356" s="16"/>
      <c r="B356" s="16"/>
      <c r="C356" s="16"/>
      <c r="D356" s="16"/>
      <c r="E356" s="16"/>
      <c r="F356" s="16"/>
      <c r="G356" s="16"/>
      <c r="H356" s="16"/>
      <c r="I356" s="16"/>
    </row>
    <row r="357" spans="1:14">
      <c r="A357" s="16"/>
      <c r="B357" s="16"/>
      <c r="C357" s="16"/>
      <c r="D357" s="16"/>
      <c r="E357" s="16"/>
      <c r="F357" s="16"/>
      <c r="G357" s="16"/>
      <c r="H357" s="16"/>
      <c r="I357" s="16"/>
    </row>
    <row r="358" spans="1:14">
      <c r="A358" s="16"/>
      <c r="B358" s="16"/>
      <c r="C358" s="16"/>
      <c r="D358" s="16"/>
      <c r="E358" s="16"/>
      <c r="F358" s="16"/>
      <c r="G358" s="16"/>
      <c r="H358" s="16"/>
      <c r="I358" s="16"/>
    </row>
    <row r="359" spans="1:14">
      <c r="A359" s="16"/>
      <c r="B359" s="16"/>
      <c r="C359" s="16"/>
      <c r="D359" s="16"/>
      <c r="E359" s="16"/>
      <c r="F359" s="16"/>
      <c r="G359" s="16"/>
      <c r="H359" s="16"/>
      <c r="I359" s="16"/>
    </row>
    <row r="360" spans="1:14">
      <c r="A360" s="16"/>
      <c r="B360" s="16"/>
      <c r="C360" s="16"/>
      <c r="D360" s="16"/>
      <c r="E360" s="16"/>
      <c r="F360" s="16"/>
      <c r="G360" s="16"/>
      <c r="H360" s="16"/>
      <c r="I360" s="16"/>
    </row>
    <row r="361" spans="1:14" s="16" customFormat="1">
      <c r="J361" s="5"/>
      <c r="K361" s="5"/>
      <c r="L361" s="5"/>
      <c r="M361" s="5"/>
      <c r="N361" s="5"/>
    </row>
    <row r="362" spans="1:14">
      <c r="A362" s="16"/>
      <c r="B362" s="16"/>
      <c r="C362" s="16"/>
      <c r="D362" s="16"/>
      <c r="E362" s="16"/>
      <c r="F362" s="16"/>
      <c r="G362" s="16"/>
      <c r="H362" s="16"/>
      <c r="I362" s="16"/>
    </row>
    <row r="363" spans="1:14" s="20" customFormat="1">
      <c r="A363" s="16"/>
      <c r="B363" s="16"/>
      <c r="C363" s="16"/>
      <c r="D363" s="16"/>
      <c r="E363" s="16"/>
      <c r="F363" s="16"/>
      <c r="G363" s="16"/>
      <c r="H363" s="16"/>
      <c r="I363" s="16"/>
      <c r="J363" s="22"/>
      <c r="K363" s="22"/>
      <c r="L363" s="42"/>
      <c r="M363" s="42"/>
      <c r="N363" s="42"/>
    </row>
    <row r="364" spans="1:14" s="20" customFormat="1">
      <c r="A364" s="13"/>
      <c r="B364" s="13"/>
      <c r="C364" s="13"/>
      <c r="D364" s="13"/>
      <c r="E364" s="13"/>
      <c r="F364" s="13"/>
      <c r="G364" s="13"/>
      <c r="H364" s="13"/>
      <c r="I364" s="13"/>
      <c r="J364" s="42"/>
      <c r="K364" s="42"/>
      <c r="L364" s="42"/>
      <c r="M364" s="42"/>
      <c r="N364" s="42"/>
    </row>
    <row r="365" spans="1:14" s="23" customFormat="1">
      <c r="A365" s="17"/>
      <c r="B365" s="17"/>
      <c r="C365" s="17"/>
      <c r="D365" s="17"/>
      <c r="E365" s="17"/>
      <c r="F365" s="17"/>
      <c r="G365" s="17"/>
      <c r="H365" s="17"/>
      <c r="I365" s="17"/>
      <c r="J365" s="18"/>
      <c r="K365" s="18"/>
      <c r="L365" s="36"/>
      <c r="M365" s="36"/>
      <c r="N365" s="36"/>
    </row>
    <row r="366" spans="1:14" s="20" customFormat="1">
      <c r="A366" s="13"/>
      <c r="B366" s="13"/>
      <c r="C366" s="13"/>
      <c r="D366" s="13"/>
      <c r="E366" s="13"/>
      <c r="F366" s="13"/>
      <c r="G366" s="13"/>
      <c r="H366" s="13"/>
      <c r="I366" s="13"/>
      <c r="J366" s="42"/>
      <c r="K366" s="42"/>
      <c r="L366" s="42"/>
      <c r="M366" s="42"/>
      <c r="N366" s="42"/>
    </row>
    <row r="367" spans="1:14" s="20" customFormat="1">
      <c r="A367" s="12"/>
      <c r="B367" s="12"/>
      <c r="C367" s="12"/>
      <c r="D367" s="12"/>
      <c r="E367" s="12"/>
      <c r="F367" s="12"/>
      <c r="G367" s="12"/>
      <c r="H367" s="12"/>
      <c r="I367" s="12"/>
      <c r="J367" s="42"/>
      <c r="K367" s="42"/>
      <c r="L367" s="42"/>
      <c r="M367" s="42"/>
      <c r="N367" s="42"/>
    </row>
    <row r="368" spans="1:14">
      <c r="A368" s="16"/>
      <c r="B368" s="16"/>
      <c r="C368" s="16"/>
      <c r="D368" s="16"/>
      <c r="E368" s="16"/>
      <c r="F368" s="16"/>
      <c r="G368" s="16"/>
      <c r="H368" s="16"/>
      <c r="I368" s="16"/>
    </row>
    <row r="369" spans="1:9">
      <c r="A369" s="16"/>
      <c r="B369" s="16"/>
      <c r="C369" s="16"/>
      <c r="D369" s="16"/>
      <c r="E369" s="16"/>
      <c r="F369" s="16"/>
      <c r="G369" s="16"/>
      <c r="H369" s="16"/>
      <c r="I369" s="16"/>
    </row>
    <row r="370" spans="1:9">
      <c r="A370" s="16"/>
      <c r="B370" s="16"/>
      <c r="C370" s="16"/>
      <c r="D370" s="16"/>
      <c r="E370" s="16"/>
      <c r="F370" s="16"/>
      <c r="G370" s="16"/>
      <c r="H370" s="16"/>
      <c r="I370" s="16"/>
    </row>
    <row r="371" spans="1:9">
      <c r="A371" s="16"/>
      <c r="B371" s="16"/>
      <c r="C371" s="16"/>
      <c r="D371" s="16"/>
      <c r="E371" s="16"/>
      <c r="F371" s="16"/>
      <c r="G371" s="16"/>
      <c r="H371" s="16"/>
      <c r="I371" s="16"/>
    </row>
    <row r="372" spans="1:9">
      <c r="A372" s="16"/>
      <c r="B372" s="16"/>
      <c r="C372" s="16"/>
      <c r="D372" s="16"/>
      <c r="E372" s="16"/>
      <c r="F372" s="16"/>
      <c r="G372" s="16"/>
      <c r="H372" s="16"/>
      <c r="I372" s="16"/>
    </row>
    <row r="373" spans="1:9">
      <c r="A373" s="16"/>
      <c r="B373" s="16"/>
      <c r="C373" s="16"/>
      <c r="D373" s="16"/>
      <c r="E373" s="16"/>
      <c r="F373" s="16"/>
      <c r="G373" s="16"/>
      <c r="H373" s="16"/>
      <c r="I373" s="16"/>
    </row>
    <row r="374" spans="1:9">
      <c r="A374" s="16"/>
      <c r="B374" s="16"/>
      <c r="C374" s="16"/>
      <c r="D374" s="16"/>
      <c r="E374" s="16"/>
      <c r="F374" s="16"/>
      <c r="G374" s="16"/>
      <c r="H374" s="16"/>
      <c r="I374" s="16"/>
    </row>
    <row r="375" spans="1:9">
      <c r="A375" s="16"/>
      <c r="B375" s="16"/>
      <c r="C375" s="16"/>
      <c r="D375" s="16"/>
      <c r="E375" s="16"/>
      <c r="F375" s="16"/>
      <c r="G375" s="16"/>
      <c r="H375" s="16"/>
      <c r="I375" s="16"/>
    </row>
    <row r="376" spans="1:9">
      <c r="A376" s="16"/>
      <c r="B376" s="16"/>
      <c r="C376" s="16"/>
      <c r="D376" s="16"/>
      <c r="E376" s="16"/>
      <c r="F376" s="16"/>
      <c r="G376" s="16"/>
      <c r="H376" s="16"/>
      <c r="I376" s="16"/>
    </row>
    <row r="377" spans="1:9">
      <c r="A377" s="16"/>
      <c r="B377" s="16"/>
      <c r="C377" s="16"/>
      <c r="D377" s="16"/>
      <c r="E377" s="16"/>
      <c r="F377" s="16"/>
      <c r="G377" s="16"/>
      <c r="H377" s="16"/>
      <c r="I377" s="16"/>
    </row>
    <row r="378" spans="1:9">
      <c r="A378" s="16"/>
      <c r="B378" s="16"/>
      <c r="C378" s="16"/>
      <c r="D378" s="16"/>
      <c r="E378" s="16"/>
      <c r="F378" s="16"/>
      <c r="G378" s="16"/>
      <c r="H378" s="16"/>
      <c r="I378" s="16"/>
    </row>
    <row r="379" spans="1:9">
      <c r="A379" s="16"/>
      <c r="B379" s="16"/>
      <c r="C379" s="16"/>
      <c r="D379" s="16"/>
      <c r="E379" s="16"/>
      <c r="F379" s="16"/>
      <c r="G379" s="16"/>
      <c r="H379" s="16"/>
      <c r="I379" s="16"/>
    </row>
    <row r="380" spans="1:9">
      <c r="A380" s="16"/>
      <c r="B380" s="16"/>
      <c r="C380" s="16"/>
      <c r="D380" s="16"/>
      <c r="E380" s="16"/>
      <c r="F380" s="16"/>
      <c r="G380" s="16"/>
      <c r="H380" s="16"/>
      <c r="I380" s="16"/>
    </row>
    <row r="381" spans="1:9">
      <c r="A381" s="16"/>
      <c r="B381" s="16"/>
      <c r="C381" s="16"/>
      <c r="D381" s="16"/>
      <c r="E381" s="16"/>
      <c r="F381" s="16"/>
      <c r="G381" s="16"/>
      <c r="H381" s="16"/>
      <c r="I381" s="16"/>
    </row>
    <row r="382" spans="1:9">
      <c r="A382" s="16"/>
      <c r="B382" s="16"/>
      <c r="C382" s="16"/>
      <c r="D382" s="16"/>
      <c r="E382" s="16"/>
      <c r="F382" s="16"/>
      <c r="G382" s="16"/>
      <c r="H382" s="16"/>
      <c r="I382" s="16"/>
    </row>
    <row r="383" spans="1:9">
      <c r="A383" s="16"/>
      <c r="B383" s="16"/>
      <c r="C383" s="16"/>
      <c r="D383" s="16"/>
      <c r="E383" s="16"/>
      <c r="F383" s="16"/>
      <c r="G383" s="16"/>
      <c r="H383" s="16"/>
      <c r="I383" s="16"/>
    </row>
    <row r="384" spans="1:9">
      <c r="A384" s="16"/>
      <c r="B384" s="16"/>
      <c r="C384" s="16"/>
      <c r="D384" s="16"/>
      <c r="E384" s="16"/>
      <c r="F384" s="16"/>
      <c r="G384" s="16"/>
      <c r="H384" s="16"/>
      <c r="I384" s="16"/>
    </row>
    <row r="385" spans="1:9">
      <c r="A385" s="16"/>
      <c r="B385" s="16"/>
      <c r="C385" s="16"/>
      <c r="D385" s="16"/>
      <c r="E385" s="16"/>
      <c r="F385" s="16"/>
      <c r="G385" s="16"/>
      <c r="H385" s="16"/>
      <c r="I385" s="16"/>
    </row>
    <row r="386" spans="1:9">
      <c r="A386" s="16"/>
      <c r="B386" s="16"/>
      <c r="C386" s="16"/>
      <c r="D386" s="16"/>
      <c r="E386" s="16"/>
      <c r="F386" s="16"/>
      <c r="G386" s="16"/>
      <c r="H386" s="16"/>
      <c r="I386" s="16"/>
    </row>
    <row r="387" spans="1:9">
      <c r="A387" s="16"/>
      <c r="B387" s="16"/>
      <c r="C387" s="16"/>
      <c r="D387" s="16"/>
      <c r="E387" s="16"/>
      <c r="F387" s="16"/>
      <c r="G387" s="16"/>
      <c r="H387" s="16"/>
      <c r="I387" s="16"/>
    </row>
    <row r="388" spans="1:9">
      <c r="A388" s="16"/>
      <c r="B388" s="16"/>
      <c r="C388" s="16"/>
      <c r="D388" s="16"/>
      <c r="E388" s="16"/>
      <c r="F388" s="16"/>
      <c r="G388" s="16"/>
      <c r="H388" s="16"/>
      <c r="I388" s="16"/>
    </row>
    <row r="389" spans="1:9">
      <c r="A389" s="16"/>
      <c r="B389" s="16"/>
      <c r="C389" s="16"/>
      <c r="D389" s="16"/>
      <c r="E389" s="16"/>
      <c r="F389" s="16"/>
      <c r="G389" s="16"/>
      <c r="H389" s="16"/>
      <c r="I389" s="16"/>
    </row>
    <row r="390" spans="1:9">
      <c r="A390" s="16"/>
      <c r="B390" s="16"/>
      <c r="C390" s="16"/>
      <c r="D390" s="16"/>
      <c r="E390" s="16"/>
      <c r="F390" s="16"/>
      <c r="G390" s="16"/>
      <c r="H390" s="16"/>
      <c r="I390" s="16"/>
    </row>
    <row r="391" spans="1:9">
      <c r="A391" s="16"/>
      <c r="B391" s="16"/>
      <c r="C391" s="16"/>
      <c r="D391" s="16"/>
      <c r="E391" s="16"/>
      <c r="F391" s="16"/>
      <c r="G391" s="16"/>
      <c r="H391" s="16"/>
      <c r="I391" s="16"/>
    </row>
    <row r="392" spans="1:9">
      <c r="A392" s="16"/>
      <c r="B392" s="16"/>
      <c r="C392" s="16"/>
      <c r="D392" s="16"/>
      <c r="E392" s="16"/>
      <c r="F392" s="16"/>
      <c r="G392" s="16"/>
      <c r="H392" s="16"/>
      <c r="I392" s="16"/>
    </row>
    <row r="393" spans="1:9">
      <c r="A393" s="16"/>
      <c r="B393" s="16"/>
      <c r="C393" s="16"/>
      <c r="D393" s="16"/>
      <c r="E393" s="16"/>
      <c r="F393" s="16"/>
      <c r="G393" s="16"/>
      <c r="H393" s="16"/>
      <c r="I393" s="16"/>
    </row>
    <row r="394" spans="1:9">
      <c r="A394" s="16"/>
      <c r="B394" s="16"/>
      <c r="C394" s="16"/>
      <c r="D394" s="16"/>
      <c r="E394" s="16"/>
      <c r="F394" s="16"/>
      <c r="G394" s="16"/>
      <c r="H394" s="16"/>
      <c r="I394" s="16"/>
    </row>
    <row r="395" spans="1:9">
      <c r="A395" s="16"/>
      <c r="B395" s="16"/>
      <c r="C395" s="16"/>
      <c r="D395" s="16"/>
      <c r="E395" s="16"/>
      <c r="F395" s="16"/>
      <c r="G395" s="16"/>
      <c r="H395" s="16"/>
      <c r="I395" s="16"/>
    </row>
    <row r="396" spans="1:9">
      <c r="A396" s="16"/>
      <c r="B396" s="16"/>
      <c r="C396" s="16"/>
      <c r="D396" s="16"/>
      <c r="E396" s="16"/>
      <c r="F396" s="16"/>
      <c r="G396" s="16"/>
      <c r="H396" s="16"/>
      <c r="I396" s="16"/>
    </row>
    <row r="397" spans="1:9">
      <c r="A397" s="16"/>
      <c r="B397" s="16"/>
      <c r="C397" s="16"/>
      <c r="D397" s="16"/>
      <c r="E397" s="16"/>
      <c r="F397" s="16"/>
      <c r="G397" s="16"/>
      <c r="H397" s="16"/>
      <c r="I397" s="16"/>
    </row>
    <row r="398" spans="1:9">
      <c r="A398" s="16"/>
      <c r="B398" s="16"/>
      <c r="C398" s="16"/>
      <c r="D398" s="16"/>
      <c r="E398" s="16"/>
      <c r="F398" s="16"/>
      <c r="G398" s="16"/>
      <c r="H398" s="16"/>
      <c r="I398" s="16"/>
    </row>
    <row r="399" spans="1:9">
      <c r="A399" s="16"/>
      <c r="B399" s="16"/>
      <c r="C399" s="16"/>
      <c r="D399" s="16"/>
      <c r="E399" s="16"/>
      <c r="F399" s="16"/>
      <c r="G399" s="16"/>
      <c r="H399" s="16"/>
      <c r="I399" s="16"/>
    </row>
    <row r="400" spans="1:9">
      <c r="A400" s="16"/>
      <c r="B400" s="16"/>
      <c r="C400" s="16"/>
      <c r="D400" s="16"/>
      <c r="E400" s="16"/>
      <c r="F400" s="16"/>
      <c r="G400" s="16"/>
      <c r="H400" s="16"/>
      <c r="I400" s="16"/>
    </row>
    <row r="401" spans="1:14">
      <c r="A401" s="16"/>
      <c r="B401" s="16"/>
      <c r="C401" s="16"/>
      <c r="D401" s="16"/>
      <c r="E401" s="16"/>
      <c r="F401" s="16"/>
      <c r="G401" s="16"/>
      <c r="H401" s="16"/>
      <c r="I401" s="16"/>
    </row>
    <row r="402" spans="1:14">
      <c r="A402" s="16"/>
      <c r="B402" s="16"/>
      <c r="C402" s="16"/>
      <c r="D402" s="16"/>
      <c r="E402" s="16"/>
      <c r="F402" s="16"/>
      <c r="G402" s="16"/>
      <c r="H402" s="16"/>
      <c r="I402" s="16"/>
    </row>
    <row r="403" spans="1:14">
      <c r="A403" s="16"/>
      <c r="B403" s="16"/>
      <c r="C403" s="16"/>
      <c r="D403" s="16"/>
      <c r="E403" s="16"/>
      <c r="F403" s="16"/>
      <c r="G403" s="16"/>
      <c r="H403" s="16"/>
      <c r="I403" s="16"/>
    </row>
    <row r="404" spans="1:14">
      <c r="A404" s="16"/>
      <c r="B404" s="16"/>
      <c r="C404" s="16"/>
      <c r="D404" s="16"/>
      <c r="E404" s="16"/>
      <c r="F404" s="16"/>
      <c r="G404" s="16"/>
      <c r="H404" s="16"/>
      <c r="I404" s="16"/>
    </row>
    <row r="405" spans="1:14" s="16" customFormat="1">
      <c r="J405" s="5"/>
      <c r="K405" s="5"/>
      <c r="L405" s="5"/>
      <c r="M405" s="5"/>
      <c r="N405" s="5"/>
    </row>
    <row r="406" spans="1:14">
      <c r="A406" s="16"/>
      <c r="B406" s="16"/>
      <c r="C406" s="16"/>
      <c r="D406" s="16"/>
      <c r="E406" s="16"/>
      <c r="F406" s="16"/>
      <c r="G406" s="16"/>
      <c r="H406" s="16"/>
      <c r="I406" s="16"/>
    </row>
    <row r="407" spans="1:14" s="20" customFormat="1">
      <c r="A407" s="16"/>
      <c r="B407" s="16"/>
      <c r="C407" s="16"/>
      <c r="D407" s="16"/>
      <c r="E407" s="16"/>
      <c r="F407" s="16"/>
      <c r="G407" s="16"/>
      <c r="H407" s="16"/>
      <c r="I407" s="16"/>
      <c r="J407" s="22"/>
      <c r="K407" s="22"/>
      <c r="L407" s="42"/>
      <c r="M407" s="42"/>
      <c r="N407" s="42"/>
    </row>
    <row r="408" spans="1:14" s="20" customFormat="1">
      <c r="A408" s="13"/>
      <c r="B408" s="13"/>
      <c r="C408" s="13"/>
      <c r="D408" s="13"/>
      <c r="E408" s="13"/>
      <c r="F408" s="13"/>
      <c r="G408" s="13"/>
      <c r="H408" s="13"/>
      <c r="I408" s="13"/>
      <c r="J408" s="42"/>
      <c r="K408" s="42"/>
      <c r="L408" s="42"/>
      <c r="M408" s="42"/>
      <c r="N408" s="42"/>
    </row>
    <row r="409" spans="1:14" s="23" customFormat="1">
      <c r="A409" s="17"/>
      <c r="B409" s="17"/>
      <c r="C409" s="17"/>
      <c r="D409" s="17"/>
      <c r="E409" s="17"/>
      <c r="F409" s="17"/>
      <c r="G409" s="17"/>
      <c r="H409" s="17"/>
      <c r="I409" s="17"/>
      <c r="J409" s="18"/>
      <c r="K409" s="18"/>
      <c r="L409" s="36"/>
      <c r="M409" s="36"/>
      <c r="N409" s="36"/>
    </row>
    <row r="410" spans="1:14" s="20" customFormat="1">
      <c r="A410" s="13"/>
      <c r="B410" s="13"/>
      <c r="C410" s="13"/>
      <c r="D410" s="13"/>
      <c r="E410" s="13"/>
      <c r="F410" s="13"/>
      <c r="G410" s="13"/>
      <c r="H410" s="13"/>
      <c r="I410" s="13"/>
      <c r="J410" s="42"/>
      <c r="K410" s="42"/>
      <c r="L410" s="42"/>
      <c r="M410" s="42"/>
      <c r="N410" s="42"/>
    </row>
    <row r="411" spans="1:14" s="20" customFormat="1">
      <c r="A411" s="12"/>
      <c r="B411" s="12"/>
      <c r="C411" s="12"/>
      <c r="D411" s="12"/>
      <c r="E411" s="12"/>
      <c r="F411" s="12"/>
      <c r="G411" s="12"/>
      <c r="H411" s="12"/>
      <c r="I411" s="12"/>
      <c r="J411" s="42"/>
      <c r="K411" s="42"/>
      <c r="L411" s="42"/>
      <c r="M411" s="42"/>
      <c r="N411" s="42"/>
    </row>
    <row r="412" spans="1:14">
      <c r="A412" s="16"/>
      <c r="B412" s="16"/>
      <c r="C412" s="16"/>
      <c r="D412" s="16"/>
      <c r="E412" s="16"/>
      <c r="F412" s="16"/>
      <c r="G412" s="16"/>
      <c r="H412" s="16"/>
      <c r="I412" s="16"/>
    </row>
    <row r="413" spans="1:14">
      <c r="A413" s="16"/>
      <c r="B413" s="16"/>
      <c r="C413" s="16"/>
      <c r="D413" s="16"/>
      <c r="E413" s="16"/>
      <c r="F413" s="16"/>
      <c r="G413" s="16"/>
      <c r="H413" s="16"/>
      <c r="I413" s="16"/>
    </row>
    <row r="414" spans="1:14">
      <c r="A414" s="16"/>
      <c r="B414" s="16"/>
      <c r="C414" s="16"/>
      <c r="D414" s="16"/>
      <c r="E414" s="16"/>
      <c r="F414" s="16"/>
      <c r="G414" s="16"/>
      <c r="H414" s="16"/>
      <c r="I414" s="16"/>
    </row>
    <row r="415" spans="1:14">
      <c r="A415" s="16"/>
      <c r="B415" s="16"/>
      <c r="C415" s="16"/>
      <c r="D415" s="16"/>
      <c r="E415" s="16"/>
      <c r="F415" s="16"/>
      <c r="G415" s="16"/>
      <c r="H415" s="16"/>
      <c r="I415" s="16"/>
    </row>
    <row r="416" spans="1:14">
      <c r="A416" s="16"/>
      <c r="B416" s="16"/>
      <c r="C416" s="16"/>
      <c r="D416" s="16"/>
      <c r="E416" s="16"/>
      <c r="F416" s="16"/>
      <c r="G416" s="16"/>
      <c r="H416" s="16"/>
      <c r="I416" s="16"/>
    </row>
    <row r="417" spans="1:9">
      <c r="A417" s="16"/>
      <c r="B417" s="16"/>
      <c r="C417" s="16"/>
      <c r="D417" s="16"/>
      <c r="E417" s="16"/>
      <c r="F417" s="16"/>
      <c r="G417" s="16"/>
      <c r="H417" s="16"/>
      <c r="I417" s="16"/>
    </row>
    <row r="418" spans="1:9">
      <c r="A418" s="16"/>
      <c r="B418" s="16"/>
      <c r="C418" s="16"/>
      <c r="D418" s="16"/>
      <c r="E418" s="16"/>
      <c r="F418" s="16"/>
      <c r="G418" s="16"/>
      <c r="H418" s="16"/>
      <c r="I418" s="16"/>
    </row>
    <row r="419" spans="1:9">
      <c r="A419" s="16"/>
      <c r="B419" s="16"/>
      <c r="C419" s="16"/>
      <c r="D419" s="16"/>
      <c r="E419" s="16"/>
      <c r="F419" s="16"/>
      <c r="G419" s="16"/>
      <c r="H419" s="16"/>
      <c r="I419" s="16"/>
    </row>
    <row r="420" spans="1:9">
      <c r="A420" s="16"/>
      <c r="B420" s="16"/>
      <c r="C420" s="16"/>
      <c r="D420" s="16"/>
      <c r="E420" s="16"/>
      <c r="F420" s="16"/>
      <c r="G420" s="16"/>
      <c r="H420" s="16"/>
      <c r="I420" s="16"/>
    </row>
    <row r="421" spans="1:9">
      <c r="A421" s="16"/>
      <c r="B421" s="16"/>
      <c r="C421" s="16"/>
      <c r="D421" s="16"/>
      <c r="E421" s="16"/>
      <c r="F421" s="16"/>
      <c r="G421" s="16"/>
      <c r="H421" s="16"/>
      <c r="I421" s="16"/>
    </row>
    <row r="422" spans="1:9">
      <c r="A422" s="16"/>
      <c r="B422" s="16"/>
      <c r="C422" s="16"/>
      <c r="D422" s="16"/>
      <c r="E422" s="16"/>
      <c r="F422" s="16"/>
      <c r="G422" s="16"/>
      <c r="H422" s="16"/>
      <c r="I422" s="16"/>
    </row>
    <row r="423" spans="1:9">
      <c r="A423" s="16"/>
      <c r="B423" s="16"/>
      <c r="C423" s="16"/>
      <c r="D423" s="16"/>
      <c r="E423" s="16"/>
      <c r="F423" s="16"/>
      <c r="G423" s="16"/>
      <c r="H423" s="16"/>
      <c r="I423" s="16"/>
    </row>
    <row r="424" spans="1:9">
      <c r="A424" s="16"/>
      <c r="B424" s="16"/>
      <c r="C424" s="16"/>
      <c r="D424" s="16"/>
      <c r="E424" s="16"/>
      <c r="F424" s="16"/>
      <c r="G424" s="16"/>
      <c r="H424" s="16"/>
      <c r="I424" s="16"/>
    </row>
    <row r="425" spans="1:9">
      <c r="A425" s="16"/>
      <c r="B425" s="16"/>
      <c r="C425" s="16"/>
      <c r="D425" s="16"/>
      <c r="E425" s="16"/>
      <c r="F425" s="16"/>
      <c r="G425" s="16"/>
      <c r="H425" s="16"/>
      <c r="I425" s="16"/>
    </row>
    <row r="426" spans="1:9">
      <c r="A426" s="16"/>
      <c r="B426" s="16"/>
      <c r="C426" s="16"/>
      <c r="D426" s="16"/>
      <c r="E426" s="16"/>
      <c r="F426" s="16"/>
      <c r="G426" s="16"/>
      <c r="H426" s="16"/>
      <c r="I426" s="16"/>
    </row>
    <row r="427" spans="1:9">
      <c r="A427" s="16"/>
      <c r="B427" s="16"/>
      <c r="C427" s="16"/>
      <c r="D427" s="16"/>
      <c r="E427" s="16"/>
      <c r="F427" s="16"/>
      <c r="G427" s="16"/>
      <c r="H427" s="16"/>
      <c r="I427" s="16"/>
    </row>
    <row r="428" spans="1:9">
      <c r="A428" s="16"/>
      <c r="B428" s="16"/>
      <c r="C428" s="16"/>
      <c r="D428" s="16"/>
      <c r="E428" s="16"/>
      <c r="F428" s="16"/>
      <c r="G428" s="16"/>
      <c r="H428" s="16"/>
      <c r="I428" s="16"/>
    </row>
    <row r="429" spans="1:9">
      <c r="A429" s="16"/>
      <c r="B429" s="16"/>
      <c r="C429" s="16"/>
      <c r="D429" s="16"/>
      <c r="E429" s="16"/>
      <c r="F429" s="16"/>
      <c r="G429" s="16"/>
      <c r="H429" s="16"/>
      <c r="I429" s="16"/>
    </row>
    <row r="430" spans="1:9">
      <c r="A430" s="16"/>
      <c r="B430" s="16"/>
      <c r="C430" s="16"/>
      <c r="D430" s="16"/>
      <c r="E430" s="16"/>
      <c r="F430" s="16"/>
      <c r="G430" s="16"/>
      <c r="H430" s="16"/>
      <c r="I430" s="16"/>
    </row>
    <row r="431" spans="1:9">
      <c r="A431" s="16"/>
      <c r="B431" s="16"/>
      <c r="C431" s="16"/>
      <c r="D431" s="16"/>
      <c r="E431" s="16"/>
      <c r="F431" s="16"/>
      <c r="G431" s="16"/>
      <c r="H431" s="16"/>
      <c r="I431" s="16"/>
    </row>
    <row r="432" spans="1:9">
      <c r="A432" s="16"/>
      <c r="B432" s="16"/>
      <c r="C432" s="16"/>
      <c r="D432" s="16"/>
      <c r="E432" s="16"/>
      <c r="F432" s="16"/>
      <c r="G432" s="16"/>
      <c r="H432" s="16"/>
      <c r="I432" s="16"/>
    </row>
    <row r="433" spans="1:9">
      <c r="A433" s="16"/>
      <c r="B433" s="16"/>
      <c r="C433" s="16"/>
      <c r="D433" s="16"/>
      <c r="E433" s="16"/>
      <c r="F433" s="16"/>
      <c r="G433" s="16"/>
      <c r="H433" s="16"/>
      <c r="I433" s="16"/>
    </row>
    <row r="434" spans="1:9">
      <c r="A434" s="16"/>
      <c r="B434" s="16"/>
      <c r="C434" s="16"/>
      <c r="D434" s="16"/>
      <c r="E434" s="16"/>
      <c r="F434" s="16"/>
      <c r="G434" s="16"/>
      <c r="H434" s="16"/>
      <c r="I434" s="16"/>
    </row>
    <row r="435" spans="1:9">
      <c r="A435" s="16"/>
      <c r="B435" s="16"/>
      <c r="C435" s="16"/>
      <c r="D435" s="16"/>
      <c r="E435" s="16"/>
      <c r="F435" s="16"/>
      <c r="G435" s="16"/>
      <c r="H435" s="16"/>
      <c r="I435" s="16"/>
    </row>
    <row r="436" spans="1:9">
      <c r="A436" s="16"/>
      <c r="B436" s="16"/>
      <c r="C436" s="16"/>
      <c r="D436" s="16"/>
      <c r="E436" s="16"/>
      <c r="F436" s="16"/>
      <c r="G436" s="16"/>
      <c r="H436" s="16"/>
      <c r="I436" s="16"/>
    </row>
    <row r="437" spans="1:9">
      <c r="A437" s="16"/>
      <c r="B437" s="16"/>
      <c r="C437" s="16"/>
      <c r="D437" s="16"/>
      <c r="E437" s="16"/>
      <c r="F437" s="16"/>
      <c r="G437" s="16"/>
      <c r="H437" s="16"/>
      <c r="I437" s="16"/>
    </row>
    <row r="438" spans="1:9">
      <c r="A438" s="16"/>
      <c r="B438" s="16"/>
      <c r="C438" s="16"/>
      <c r="D438" s="16"/>
      <c r="E438" s="16"/>
      <c r="F438" s="16"/>
      <c r="G438" s="16"/>
      <c r="H438" s="16"/>
      <c r="I438" s="16"/>
    </row>
    <row r="439" spans="1:9">
      <c r="A439" s="16"/>
      <c r="B439" s="16"/>
      <c r="C439" s="16"/>
      <c r="D439" s="16"/>
      <c r="E439" s="16"/>
      <c r="F439" s="16"/>
      <c r="G439" s="16"/>
      <c r="H439" s="16"/>
      <c r="I439" s="16"/>
    </row>
    <row r="440" spans="1:9">
      <c r="A440" s="16"/>
      <c r="B440" s="16"/>
      <c r="C440" s="16"/>
      <c r="D440" s="16"/>
      <c r="E440" s="16"/>
      <c r="F440" s="16"/>
      <c r="G440" s="16"/>
      <c r="H440" s="16"/>
      <c r="I440" s="16"/>
    </row>
    <row r="441" spans="1:9">
      <c r="A441" s="16"/>
      <c r="B441" s="16"/>
      <c r="C441" s="16"/>
      <c r="D441" s="16"/>
      <c r="E441" s="16"/>
      <c r="F441" s="16"/>
      <c r="G441" s="16"/>
      <c r="H441" s="16"/>
      <c r="I441" s="16"/>
    </row>
    <row r="442" spans="1:9">
      <c r="A442" s="16"/>
      <c r="B442" s="16"/>
      <c r="C442" s="16"/>
      <c r="D442" s="16"/>
      <c r="E442" s="16"/>
      <c r="F442" s="16"/>
      <c r="G442" s="16"/>
      <c r="H442" s="16"/>
      <c r="I442" s="16"/>
    </row>
    <row r="443" spans="1:9">
      <c r="A443" s="16"/>
      <c r="B443" s="16"/>
      <c r="C443" s="16"/>
      <c r="D443" s="16"/>
      <c r="E443" s="16"/>
      <c r="F443" s="16"/>
      <c r="G443" s="16"/>
      <c r="H443" s="16"/>
      <c r="I443" s="16"/>
    </row>
    <row r="444" spans="1:9">
      <c r="A444" s="16"/>
      <c r="B444" s="16"/>
      <c r="C444" s="16"/>
      <c r="D444" s="16"/>
      <c r="E444" s="16"/>
      <c r="F444" s="16"/>
      <c r="G444" s="16"/>
      <c r="H444" s="16"/>
      <c r="I444" s="16"/>
    </row>
    <row r="445" spans="1:9">
      <c r="A445" s="16"/>
      <c r="B445" s="16"/>
      <c r="C445" s="16"/>
      <c r="D445" s="16"/>
      <c r="E445" s="16"/>
      <c r="F445" s="16"/>
      <c r="G445" s="16"/>
      <c r="H445" s="16"/>
      <c r="I445" s="16"/>
    </row>
    <row r="446" spans="1:9">
      <c r="A446" s="16"/>
      <c r="B446" s="16"/>
      <c r="C446" s="16"/>
      <c r="D446" s="16"/>
      <c r="E446" s="16"/>
      <c r="F446" s="16"/>
      <c r="G446" s="16"/>
      <c r="H446" s="16"/>
      <c r="I446" s="16"/>
    </row>
    <row r="447" spans="1:9">
      <c r="A447" s="16"/>
      <c r="B447" s="16"/>
      <c r="C447" s="16"/>
      <c r="D447" s="16"/>
      <c r="E447" s="16"/>
      <c r="F447" s="16"/>
      <c r="G447" s="16"/>
      <c r="H447" s="16"/>
      <c r="I447" s="16"/>
    </row>
    <row r="448" spans="1:9">
      <c r="A448" s="16"/>
      <c r="B448" s="16"/>
      <c r="C448" s="16"/>
      <c r="D448" s="16"/>
      <c r="E448" s="16"/>
      <c r="F448" s="16"/>
      <c r="G448" s="16"/>
      <c r="H448" s="16"/>
      <c r="I448" s="16"/>
    </row>
    <row r="449" spans="1:14" s="16" customFormat="1">
      <c r="J449" s="5"/>
      <c r="K449" s="5"/>
      <c r="L449" s="5"/>
      <c r="M449" s="5"/>
      <c r="N449" s="5"/>
    </row>
    <row r="450" spans="1:14">
      <c r="A450" s="16"/>
      <c r="B450" s="16"/>
      <c r="C450" s="16"/>
      <c r="D450" s="16"/>
      <c r="E450" s="16"/>
      <c r="F450" s="16"/>
      <c r="G450" s="16"/>
      <c r="H450" s="16"/>
      <c r="I450" s="16"/>
      <c r="L450" s="42"/>
      <c r="M450" s="42"/>
      <c r="N450" s="42"/>
    </row>
    <row r="451" spans="1:14">
      <c r="A451" s="13"/>
      <c r="B451" s="13"/>
      <c r="C451" s="13"/>
      <c r="D451" s="13"/>
      <c r="E451" s="13"/>
      <c r="F451" s="13"/>
      <c r="G451" s="13"/>
      <c r="H451" s="13"/>
      <c r="I451" s="13"/>
      <c r="J451" s="42"/>
      <c r="K451" s="42"/>
      <c r="L451" s="42"/>
      <c r="M451" s="42"/>
      <c r="N451" s="42"/>
    </row>
    <row r="452" spans="1:14">
      <c r="A452" s="17"/>
      <c r="B452" s="17"/>
      <c r="C452" s="17"/>
      <c r="D452" s="17"/>
      <c r="E452" s="17"/>
      <c r="F452" s="17"/>
      <c r="G452" s="17"/>
      <c r="H452" s="17"/>
      <c r="I452" s="17"/>
      <c r="J452" s="18"/>
      <c r="K452" s="18"/>
      <c r="L452" s="36"/>
      <c r="M452" s="36"/>
      <c r="N452" s="36"/>
    </row>
    <row r="453" spans="1:14">
      <c r="A453" s="13"/>
      <c r="B453" s="13"/>
      <c r="C453" s="13"/>
      <c r="D453" s="13"/>
      <c r="E453" s="13"/>
      <c r="F453" s="13"/>
      <c r="G453" s="13"/>
      <c r="H453" s="13"/>
      <c r="I453" s="13"/>
      <c r="J453" s="42"/>
      <c r="K453" s="42"/>
      <c r="L453" s="42"/>
      <c r="M453" s="42"/>
      <c r="N453" s="42"/>
    </row>
    <row r="454" spans="1:14">
      <c r="A454" s="12"/>
      <c r="B454" s="12"/>
      <c r="C454" s="12"/>
      <c r="D454" s="12"/>
      <c r="E454" s="12"/>
      <c r="F454" s="12"/>
      <c r="G454" s="12"/>
      <c r="H454" s="12"/>
      <c r="I454" s="12"/>
      <c r="J454" s="42"/>
      <c r="K454" s="42"/>
      <c r="L454" s="42"/>
      <c r="M454" s="42"/>
      <c r="N454" s="42"/>
    </row>
    <row r="455" spans="1:14">
      <c r="A455" s="16"/>
      <c r="B455" s="16"/>
      <c r="C455" s="16"/>
      <c r="D455" s="16"/>
      <c r="E455" s="16"/>
      <c r="F455" s="16"/>
      <c r="G455" s="16"/>
      <c r="H455" s="16"/>
      <c r="I455" s="16"/>
    </row>
    <row r="456" spans="1:14">
      <c r="A456" s="16"/>
      <c r="B456" s="16"/>
      <c r="C456" s="16"/>
      <c r="D456" s="16"/>
      <c r="E456" s="16"/>
      <c r="F456" s="16"/>
      <c r="G456" s="16"/>
      <c r="H456" s="16"/>
      <c r="I456" s="16"/>
    </row>
    <row r="457" spans="1:14">
      <c r="A457" s="16"/>
      <c r="B457" s="16"/>
      <c r="C457" s="16"/>
      <c r="D457" s="16"/>
      <c r="E457" s="16"/>
      <c r="F457" s="16"/>
      <c r="G457" s="16"/>
      <c r="H457" s="16"/>
      <c r="I457" s="16"/>
    </row>
    <row r="458" spans="1:14">
      <c r="A458" s="16"/>
      <c r="B458" s="16"/>
      <c r="C458" s="16"/>
      <c r="D458" s="16"/>
      <c r="E458" s="16"/>
      <c r="F458" s="16"/>
      <c r="G458" s="16"/>
      <c r="H458" s="16"/>
      <c r="I458" s="16"/>
    </row>
    <row r="459" spans="1:14">
      <c r="A459" s="16"/>
      <c r="B459" s="16"/>
      <c r="C459" s="16"/>
      <c r="D459" s="16"/>
      <c r="E459" s="16"/>
      <c r="F459" s="16"/>
      <c r="G459" s="16"/>
      <c r="H459" s="16"/>
      <c r="I459" s="16"/>
    </row>
    <row r="460" spans="1:14">
      <c r="A460" s="16"/>
      <c r="B460" s="16"/>
      <c r="C460" s="16"/>
      <c r="D460" s="16"/>
      <c r="E460" s="16"/>
      <c r="F460" s="16"/>
      <c r="G460" s="16"/>
      <c r="H460" s="16"/>
      <c r="I460" s="16"/>
    </row>
    <row r="461" spans="1:14">
      <c r="A461" s="16"/>
      <c r="B461" s="16"/>
      <c r="C461" s="16"/>
      <c r="D461" s="16"/>
      <c r="E461" s="16"/>
      <c r="F461" s="16"/>
      <c r="G461" s="16"/>
      <c r="H461" s="16"/>
      <c r="I461" s="16"/>
    </row>
    <row r="462" spans="1:14">
      <c r="A462" s="16"/>
      <c r="B462" s="16"/>
      <c r="C462" s="16"/>
      <c r="D462" s="16"/>
      <c r="E462" s="16"/>
      <c r="F462" s="16"/>
      <c r="G462" s="16"/>
      <c r="H462" s="16"/>
      <c r="I462" s="16"/>
    </row>
    <row r="463" spans="1:14">
      <c r="A463" s="16"/>
      <c r="B463" s="16"/>
      <c r="C463" s="16"/>
      <c r="D463" s="16"/>
      <c r="E463" s="16"/>
      <c r="F463" s="16"/>
      <c r="G463" s="16"/>
      <c r="H463" s="16"/>
      <c r="I463" s="16"/>
    </row>
    <row r="464" spans="1:14">
      <c r="A464" s="16"/>
      <c r="B464" s="16"/>
      <c r="C464" s="16"/>
      <c r="D464" s="16"/>
      <c r="E464" s="16"/>
      <c r="F464" s="16"/>
      <c r="G464" s="16"/>
      <c r="H464" s="16"/>
      <c r="I464" s="16"/>
    </row>
    <row r="465" spans="1:9">
      <c r="A465" s="16"/>
      <c r="B465" s="16"/>
      <c r="C465" s="16"/>
      <c r="D465" s="16"/>
      <c r="E465" s="16"/>
      <c r="F465" s="16"/>
      <c r="G465" s="16"/>
      <c r="H465" s="16"/>
      <c r="I465" s="16"/>
    </row>
    <row r="466" spans="1:9">
      <c r="A466" s="16"/>
      <c r="B466" s="16"/>
      <c r="C466" s="16"/>
      <c r="D466" s="16"/>
      <c r="E466" s="16"/>
      <c r="F466" s="16"/>
      <c r="G466" s="16"/>
      <c r="H466" s="16"/>
      <c r="I466" s="16"/>
    </row>
    <row r="467" spans="1:9">
      <c r="A467" s="16"/>
      <c r="B467" s="16"/>
      <c r="C467" s="16"/>
      <c r="D467" s="16"/>
      <c r="E467" s="16"/>
      <c r="F467" s="16"/>
      <c r="G467" s="16"/>
      <c r="H467" s="16"/>
      <c r="I467" s="16"/>
    </row>
    <row r="468" spans="1:9">
      <c r="A468" s="16"/>
      <c r="B468" s="16"/>
      <c r="C468" s="16"/>
      <c r="D468" s="16"/>
      <c r="E468" s="16"/>
      <c r="F468" s="16"/>
      <c r="G468" s="16"/>
      <c r="H468" s="16"/>
      <c r="I468" s="16"/>
    </row>
    <row r="469" spans="1:9">
      <c r="A469" s="16"/>
      <c r="B469" s="16"/>
      <c r="C469" s="16"/>
      <c r="D469" s="16"/>
      <c r="E469" s="16"/>
      <c r="F469" s="16"/>
      <c r="G469" s="16"/>
      <c r="H469" s="16"/>
      <c r="I469" s="16"/>
    </row>
    <row r="470" spans="1:9">
      <c r="A470" s="16"/>
      <c r="B470" s="16"/>
      <c r="C470" s="16"/>
      <c r="D470" s="16"/>
      <c r="E470" s="16"/>
      <c r="F470" s="16"/>
      <c r="G470" s="16"/>
      <c r="H470" s="16"/>
      <c r="I470" s="16"/>
    </row>
    <row r="471" spans="1:9">
      <c r="A471" s="16"/>
      <c r="B471" s="16"/>
      <c r="C471" s="16"/>
      <c r="D471" s="16"/>
      <c r="E471" s="16"/>
      <c r="F471" s="16"/>
      <c r="G471" s="16"/>
      <c r="H471" s="16"/>
      <c r="I471" s="16"/>
    </row>
    <row r="472" spans="1:9">
      <c r="A472" s="16"/>
      <c r="B472" s="16"/>
      <c r="C472" s="16"/>
      <c r="D472" s="16"/>
      <c r="E472" s="16"/>
      <c r="F472" s="16"/>
      <c r="G472" s="16"/>
      <c r="H472" s="16"/>
      <c r="I472" s="16"/>
    </row>
    <row r="473" spans="1:9">
      <c r="A473" s="16"/>
      <c r="B473" s="16"/>
      <c r="C473" s="16"/>
      <c r="D473" s="16"/>
      <c r="E473" s="16"/>
      <c r="F473" s="16"/>
      <c r="G473" s="16"/>
      <c r="H473" s="16"/>
      <c r="I473" s="16"/>
    </row>
    <row r="474" spans="1:9">
      <c r="A474" s="16"/>
      <c r="B474" s="16"/>
      <c r="C474" s="16"/>
      <c r="D474" s="16"/>
      <c r="E474" s="16"/>
      <c r="F474" s="16"/>
      <c r="G474" s="16"/>
      <c r="H474" s="16"/>
      <c r="I474" s="16"/>
    </row>
    <row r="475" spans="1:9">
      <c r="A475" s="16"/>
      <c r="B475" s="16"/>
      <c r="C475" s="16"/>
      <c r="D475" s="16"/>
      <c r="E475" s="16"/>
      <c r="F475" s="16"/>
      <c r="G475" s="16"/>
      <c r="H475" s="16"/>
      <c r="I475" s="16"/>
    </row>
    <row r="476" spans="1:9">
      <c r="A476" s="16"/>
      <c r="B476" s="16"/>
      <c r="C476" s="16"/>
      <c r="D476" s="16"/>
      <c r="E476" s="16"/>
      <c r="F476" s="16"/>
      <c r="G476" s="16"/>
      <c r="H476" s="16"/>
      <c r="I476" s="16"/>
    </row>
    <row r="477" spans="1:9">
      <c r="A477" s="16"/>
      <c r="B477" s="16"/>
      <c r="C477" s="16"/>
      <c r="D477" s="16"/>
      <c r="E477" s="16"/>
      <c r="F477" s="16"/>
      <c r="G477" s="16"/>
      <c r="H477" s="16"/>
      <c r="I477" s="16"/>
    </row>
    <row r="478" spans="1:9">
      <c r="A478" s="16"/>
      <c r="B478" s="16"/>
      <c r="C478" s="16"/>
      <c r="D478" s="16"/>
      <c r="E478" s="16"/>
      <c r="F478" s="16"/>
      <c r="G478" s="16"/>
      <c r="H478" s="16"/>
      <c r="I478" s="16"/>
    </row>
    <row r="479" spans="1:9">
      <c r="A479" s="16"/>
      <c r="B479" s="16"/>
      <c r="C479" s="16"/>
      <c r="D479" s="16"/>
      <c r="E479" s="16"/>
      <c r="F479" s="16"/>
      <c r="G479" s="16"/>
      <c r="H479" s="16"/>
      <c r="I479" s="16"/>
    </row>
    <row r="480" spans="1:9">
      <c r="A480" s="16"/>
      <c r="B480" s="16"/>
      <c r="C480" s="16"/>
      <c r="D480" s="16"/>
      <c r="E480" s="16"/>
      <c r="F480" s="16"/>
      <c r="G480" s="16"/>
      <c r="H480" s="16"/>
      <c r="I480" s="16"/>
    </row>
    <row r="481" spans="1:14">
      <c r="A481" s="16"/>
      <c r="B481" s="16"/>
      <c r="C481" s="16"/>
      <c r="D481" s="16"/>
      <c r="E481" s="16"/>
      <c r="F481" s="16"/>
      <c r="G481" s="16"/>
      <c r="H481" s="16"/>
      <c r="I481" s="16"/>
    </row>
    <row r="482" spans="1:14">
      <c r="A482" s="16"/>
      <c r="B482" s="16"/>
      <c r="C482" s="16"/>
      <c r="D482" s="16"/>
      <c r="E482" s="16"/>
      <c r="F482" s="16"/>
      <c r="G482" s="16"/>
      <c r="H482" s="16"/>
      <c r="I482" s="16"/>
    </row>
    <row r="483" spans="1:14">
      <c r="A483" s="16"/>
      <c r="B483" s="16"/>
      <c r="C483" s="16"/>
      <c r="D483" s="16"/>
      <c r="E483" s="16"/>
      <c r="F483" s="16"/>
      <c r="G483" s="16"/>
      <c r="H483" s="16"/>
      <c r="I483" s="16"/>
    </row>
    <row r="484" spans="1:14">
      <c r="A484" s="16"/>
      <c r="B484" s="16"/>
      <c r="C484" s="16"/>
      <c r="D484" s="16"/>
      <c r="E484" s="16"/>
      <c r="F484" s="16"/>
      <c r="G484" s="16"/>
      <c r="H484" s="16"/>
      <c r="I484" s="16"/>
    </row>
    <row r="485" spans="1:14">
      <c r="A485" s="16"/>
      <c r="B485" s="16"/>
      <c r="C485" s="16"/>
      <c r="D485" s="16"/>
      <c r="E485" s="16"/>
      <c r="F485" s="16"/>
      <c r="G485" s="16"/>
      <c r="H485" s="16"/>
      <c r="I485" s="16"/>
    </row>
    <row r="486" spans="1:14">
      <c r="A486" s="16"/>
      <c r="B486" s="16"/>
      <c r="C486" s="16"/>
      <c r="D486" s="16"/>
      <c r="E486" s="16"/>
      <c r="F486" s="16"/>
      <c r="G486" s="16"/>
      <c r="H486" s="16"/>
      <c r="I486" s="16"/>
    </row>
    <row r="487" spans="1:14">
      <c r="A487" s="16"/>
      <c r="B487" s="16"/>
      <c r="C487" s="16"/>
      <c r="D487" s="16"/>
      <c r="E487" s="16"/>
      <c r="F487" s="16"/>
      <c r="G487" s="16"/>
      <c r="H487" s="16"/>
      <c r="I487" s="16"/>
    </row>
    <row r="488" spans="1:14">
      <c r="A488" s="16"/>
      <c r="B488" s="16"/>
      <c r="C488" s="16"/>
      <c r="D488" s="16"/>
      <c r="E488" s="16"/>
      <c r="F488" s="16"/>
      <c r="G488" s="16"/>
      <c r="H488" s="16"/>
      <c r="I488" s="16"/>
    </row>
    <row r="489" spans="1:14">
      <c r="A489" s="16"/>
      <c r="B489" s="16"/>
      <c r="C489" s="16"/>
      <c r="D489" s="16"/>
      <c r="E489" s="16"/>
      <c r="F489" s="16"/>
      <c r="G489" s="16"/>
      <c r="H489" s="16"/>
      <c r="I489" s="16"/>
    </row>
    <row r="490" spans="1:14">
      <c r="A490" s="16"/>
      <c r="B490" s="16"/>
      <c r="C490" s="16"/>
      <c r="D490" s="16"/>
      <c r="E490" s="16"/>
      <c r="F490" s="16"/>
      <c r="G490" s="16"/>
      <c r="H490" s="16"/>
      <c r="I490" s="16"/>
    </row>
    <row r="491" spans="1:14">
      <c r="A491" s="16"/>
      <c r="B491" s="16"/>
      <c r="C491" s="16"/>
      <c r="D491" s="16"/>
      <c r="E491" s="16"/>
      <c r="F491" s="16"/>
      <c r="G491" s="16"/>
      <c r="H491" s="16"/>
      <c r="I491" s="16"/>
    </row>
    <row r="492" spans="1:14">
      <c r="A492" s="16"/>
      <c r="B492" s="16"/>
      <c r="C492" s="16"/>
      <c r="D492" s="16"/>
      <c r="E492" s="16"/>
      <c r="F492" s="16"/>
      <c r="G492" s="16"/>
      <c r="H492" s="16"/>
      <c r="I492" s="16"/>
      <c r="J492" s="5"/>
      <c r="K492" s="5"/>
      <c r="L492" s="5"/>
      <c r="M492" s="5"/>
      <c r="N492" s="5"/>
    </row>
  </sheetData>
  <mergeCells count="1">
    <mergeCell ref="P2:Z2"/>
  </mergeCells>
  <printOptions horizontalCentered="1" verticalCentered="1"/>
  <pageMargins left="0.25" right="0.25" top="0.75" bottom="0.75" header="0.3" footer="0.3"/>
  <pageSetup scale="71" orientation="landscape" r:id="rId1"/>
  <headerFooter alignWithMargins="0">
    <oddHeader>&amp;CTable 3 Number of New Leases Issued by BLM</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A472"/>
  <sheetViews>
    <sheetView zoomScaleNormal="100" workbookViewId="0">
      <pane xSplit="1" topLeftCell="Q43" activePane="topRight" state="frozen"/>
      <selection pane="topRight" activeCell="W56" sqref="W56"/>
    </sheetView>
  </sheetViews>
  <sheetFormatPr defaultColWidth="9.42578125" defaultRowHeight="12.75"/>
  <cols>
    <col min="1" max="1" width="15" style="24" customWidth="1"/>
    <col min="2" max="9" width="10.7109375" style="24" customWidth="1"/>
    <col min="10" max="10" width="10.7109375" style="22" customWidth="1"/>
    <col min="11" max="11" width="10.7109375" style="5" customWidth="1"/>
    <col min="12" max="14" width="10.7109375" style="22" customWidth="1"/>
    <col min="15" max="15" width="12.7109375" style="22" customWidth="1"/>
    <col min="16" max="16" width="10.7109375" style="24" customWidth="1"/>
    <col min="17" max="17" width="8.140625" style="24" customWidth="1"/>
    <col min="18" max="22" width="10.7109375" style="24" customWidth="1"/>
    <col min="23" max="24" width="11.85546875" style="24" customWidth="1"/>
    <col min="25" max="16384" width="9.42578125" style="24"/>
  </cols>
  <sheetData>
    <row r="1" spans="1:27" s="13" customFormat="1" ht="12.75" customHeight="1">
      <c r="A1" s="43" t="s">
        <v>42</v>
      </c>
      <c r="B1" s="58"/>
      <c r="C1" s="58"/>
      <c r="D1" s="58"/>
      <c r="E1" s="58"/>
      <c r="F1" s="58"/>
      <c r="G1" s="58"/>
      <c r="H1" s="58"/>
      <c r="I1" s="58"/>
      <c r="J1" s="11"/>
      <c r="K1" s="8"/>
      <c r="L1" s="8"/>
      <c r="M1" s="8"/>
      <c r="N1" s="8"/>
      <c r="O1" s="8"/>
      <c r="P1" s="8"/>
      <c r="Q1" s="8"/>
    </row>
    <row r="2" spans="1:27" s="13" customFormat="1" ht="20.25">
      <c r="A2" s="59"/>
      <c r="B2" s="224"/>
      <c r="C2" s="223"/>
      <c r="D2" s="223"/>
      <c r="E2" s="223"/>
      <c r="F2" s="223"/>
      <c r="G2" s="223"/>
      <c r="H2" s="223"/>
      <c r="I2" s="223"/>
      <c r="J2" s="223"/>
      <c r="K2" s="223"/>
      <c r="L2" s="223"/>
      <c r="M2" s="223"/>
      <c r="N2" s="223"/>
      <c r="O2" s="223"/>
      <c r="P2" s="237" t="s">
        <v>109</v>
      </c>
      <c r="Q2" s="236"/>
      <c r="R2" s="236"/>
      <c r="S2" s="236"/>
      <c r="T2" s="236"/>
      <c r="U2" s="236"/>
      <c r="V2" s="236"/>
      <c r="W2" s="236"/>
      <c r="X2" s="236"/>
      <c r="Y2" s="236"/>
      <c r="Z2" s="236"/>
      <c r="AA2" s="223"/>
    </row>
    <row r="3" spans="1:27" s="20" customFormat="1" ht="15.75" customHeight="1">
      <c r="A3" s="56" t="s">
        <v>44</v>
      </c>
      <c r="B3" s="45" t="s">
        <v>2</v>
      </c>
      <c r="C3" s="45" t="s">
        <v>3</v>
      </c>
      <c r="D3" s="45" t="s">
        <v>4</v>
      </c>
      <c r="E3" s="45" t="s">
        <v>5</v>
      </c>
      <c r="F3" s="45" t="s">
        <v>6</v>
      </c>
      <c r="G3" s="45" t="s">
        <v>7</v>
      </c>
      <c r="H3" s="45" t="s">
        <v>8</v>
      </c>
      <c r="I3" s="45" t="s">
        <v>9</v>
      </c>
      <c r="J3" s="45" t="s">
        <v>10</v>
      </c>
      <c r="K3" s="45" t="s">
        <v>11</v>
      </c>
      <c r="L3" s="45" t="s">
        <v>12</v>
      </c>
      <c r="M3" s="45" t="s">
        <v>13</v>
      </c>
      <c r="N3" s="45" t="s">
        <v>14</v>
      </c>
      <c r="O3" s="45" t="s">
        <v>15</v>
      </c>
      <c r="P3" s="45" t="s">
        <v>16</v>
      </c>
      <c r="Q3" s="45" t="s">
        <v>17</v>
      </c>
      <c r="R3" s="45" t="s">
        <v>18</v>
      </c>
      <c r="S3" s="45" t="s">
        <v>19</v>
      </c>
      <c r="T3" s="45" t="s">
        <v>20</v>
      </c>
      <c r="U3" s="45" t="s">
        <v>21</v>
      </c>
      <c r="V3" s="45" t="s">
        <v>22</v>
      </c>
      <c r="W3" s="45" t="s">
        <v>23</v>
      </c>
      <c r="X3" s="45" t="s">
        <v>24</v>
      </c>
      <c r="Y3" s="45" t="s">
        <v>25</v>
      </c>
      <c r="Z3" s="45" t="s">
        <v>26</v>
      </c>
    </row>
    <row r="4" spans="1:27" s="20" customFormat="1" ht="12.75" customHeight="1">
      <c r="A4" s="21" t="s">
        <v>45</v>
      </c>
      <c r="B4" s="69">
        <v>4486</v>
      </c>
      <c r="C4" s="22">
        <v>4185</v>
      </c>
      <c r="D4" s="22">
        <v>8990</v>
      </c>
      <c r="E4" s="22">
        <v>5077</v>
      </c>
      <c r="F4" s="22">
        <v>80</v>
      </c>
      <c r="G4" s="22">
        <v>11970</v>
      </c>
      <c r="H4" s="22">
        <v>80629</v>
      </c>
      <c r="I4" s="22">
        <v>22796</v>
      </c>
      <c r="J4" s="15">
        <v>6599</v>
      </c>
      <c r="K4" s="15">
        <v>2096</v>
      </c>
      <c r="L4" s="15">
        <v>20459</v>
      </c>
      <c r="M4" s="15">
        <v>18260</v>
      </c>
      <c r="N4" s="136">
        <v>0</v>
      </c>
      <c r="O4" s="15">
        <v>471</v>
      </c>
      <c r="P4" s="136">
        <v>80</v>
      </c>
      <c r="Q4" s="15">
        <v>0</v>
      </c>
      <c r="R4" s="136">
        <v>0</v>
      </c>
      <c r="S4" s="15">
        <v>0</v>
      </c>
      <c r="T4" s="136">
        <v>7</v>
      </c>
      <c r="U4" s="15">
        <v>0</v>
      </c>
      <c r="V4" s="136">
        <v>160</v>
      </c>
      <c r="W4" s="121">
        <v>0</v>
      </c>
      <c r="X4" s="121">
        <v>0</v>
      </c>
      <c r="Y4" s="121">
        <v>0</v>
      </c>
      <c r="Z4" s="121">
        <v>0</v>
      </c>
    </row>
    <row r="5" spans="1:27" s="23" customFormat="1" ht="12.75" customHeight="1">
      <c r="A5" s="21" t="s">
        <v>46</v>
      </c>
      <c r="B5" s="69">
        <v>0</v>
      </c>
      <c r="C5" s="22">
        <v>567769</v>
      </c>
      <c r="D5" s="22">
        <v>11500</v>
      </c>
      <c r="E5" s="22">
        <v>1403561</v>
      </c>
      <c r="F5" s="22">
        <v>0</v>
      </c>
      <c r="G5" s="22">
        <v>0</v>
      </c>
      <c r="H5" s="22">
        <v>939867</v>
      </c>
      <c r="I5" s="22">
        <v>5117</v>
      </c>
      <c r="J5" s="6">
        <v>26441</v>
      </c>
      <c r="K5" s="6">
        <v>0</v>
      </c>
      <c r="L5" s="6">
        <v>0</v>
      </c>
      <c r="M5" s="6">
        <v>131727</v>
      </c>
      <c r="N5" s="137">
        <v>160088</v>
      </c>
      <c r="O5" s="6">
        <v>245293</v>
      </c>
      <c r="P5" s="137">
        <v>66650</v>
      </c>
      <c r="Q5" s="6">
        <v>28589</v>
      </c>
      <c r="R5" s="136">
        <v>446259</v>
      </c>
      <c r="S5" s="15">
        <v>79998</v>
      </c>
      <c r="T5" s="136">
        <v>174044</v>
      </c>
      <c r="U5" s="15">
        <v>1051216</v>
      </c>
      <c r="V5" s="136">
        <v>0</v>
      </c>
      <c r="W5" s="121">
        <v>0</v>
      </c>
      <c r="X5" s="121">
        <v>0</v>
      </c>
      <c r="Y5" s="121">
        <v>0</v>
      </c>
      <c r="Z5" s="121">
        <v>0</v>
      </c>
    </row>
    <row r="6" spans="1:27" s="20" customFormat="1" ht="12.75" customHeight="1">
      <c r="A6" s="21" t="s">
        <v>47</v>
      </c>
      <c r="B6" s="70">
        <v>35584</v>
      </c>
      <c r="C6" s="24">
        <v>6983</v>
      </c>
      <c r="D6" s="24">
        <v>3040</v>
      </c>
      <c r="E6" s="24">
        <v>1224</v>
      </c>
      <c r="F6" s="24">
        <v>22659</v>
      </c>
      <c r="G6" s="24">
        <v>13337</v>
      </c>
      <c r="H6" s="24">
        <v>313476</v>
      </c>
      <c r="I6" s="24">
        <v>0</v>
      </c>
      <c r="J6" s="15">
        <v>0</v>
      </c>
      <c r="K6" s="15">
        <v>0</v>
      </c>
      <c r="L6" s="15">
        <v>0</v>
      </c>
      <c r="M6" s="15">
        <v>0</v>
      </c>
      <c r="N6" s="136">
        <v>12219</v>
      </c>
      <c r="O6" s="15">
        <v>0</v>
      </c>
      <c r="P6" s="137">
        <v>0</v>
      </c>
      <c r="Q6" s="6">
        <v>0</v>
      </c>
      <c r="R6" s="136">
        <v>0</v>
      </c>
      <c r="S6" s="15">
        <v>0</v>
      </c>
      <c r="T6" s="136">
        <v>4201</v>
      </c>
      <c r="U6" s="15">
        <v>0</v>
      </c>
      <c r="V6" s="136">
        <v>0</v>
      </c>
      <c r="W6" s="121">
        <v>0</v>
      </c>
      <c r="X6" s="121">
        <v>0</v>
      </c>
      <c r="Y6" s="121">
        <v>0</v>
      </c>
      <c r="Z6" s="121">
        <v>0</v>
      </c>
    </row>
    <row r="7" spans="1:27" s="20" customFormat="1" ht="12.75" customHeight="1">
      <c r="A7" s="21" t="s">
        <v>48</v>
      </c>
      <c r="B7" s="69">
        <v>178785</v>
      </c>
      <c r="C7" s="22">
        <v>71247</v>
      </c>
      <c r="D7" s="22">
        <v>95792</v>
      </c>
      <c r="E7" s="22">
        <v>182158</v>
      </c>
      <c r="F7" s="22">
        <v>172858</v>
      </c>
      <c r="G7" s="22">
        <v>96711</v>
      </c>
      <c r="H7" s="22">
        <v>99484</v>
      </c>
      <c r="I7" s="22">
        <v>49381</v>
      </c>
      <c r="J7" s="15">
        <v>9937</v>
      </c>
      <c r="K7" s="15">
        <v>1666</v>
      </c>
      <c r="L7" s="15">
        <v>6596</v>
      </c>
      <c r="M7" s="15">
        <v>1244</v>
      </c>
      <c r="N7" s="136">
        <v>0</v>
      </c>
      <c r="O7" s="15">
        <v>1648</v>
      </c>
      <c r="P7" s="137">
        <v>80</v>
      </c>
      <c r="Q7" s="6">
        <v>220</v>
      </c>
      <c r="R7" s="136">
        <v>380</v>
      </c>
      <c r="S7" s="15">
        <v>2058</v>
      </c>
      <c r="T7" s="136">
        <v>20</v>
      </c>
      <c r="U7" s="15">
        <v>0</v>
      </c>
      <c r="V7" s="136">
        <v>160</v>
      </c>
      <c r="W7" s="121">
        <v>0</v>
      </c>
      <c r="X7" s="121">
        <v>0</v>
      </c>
      <c r="Y7" s="121">
        <v>0</v>
      </c>
      <c r="Z7" s="121">
        <v>0</v>
      </c>
    </row>
    <row r="8" spans="1:27" ht="12.75" customHeight="1">
      <c r="A8" s="21" t="s">
        <v>49</v>
      </c>
      <c r="B8" s="69">
        <v>25290</v>
      </c>
      <c r="C8" s="22">
        <v>29079</v>
      </c>
      <c r="D8" s="22">
        <v>60520</v>
      </c>
      <c r="E8" s="22">
        <v>34343</v>
      </c>
      <c r="F8" s="22">
        <v>5629</v>
      </c>
      <c r="G8" s="22">
        <v>74468</v>
      </c>
      <c r="H8" s="22">
        <v>24475</v>
      </c>
      <c r="I8" s="22">
        <v>61980</v>
      </c>
      <c r="J8" s="15">
        <v>13996</v>
      </c>
      <c r="K8" s="15">
        <v>21201</v>
      </c>
      <c r="L8" s="15">
        <v>10299</v>
      </c>
      <c r="M8" s="15">
        <v>7806</v>
      </c>
      <c r="N8" s="136">
        <v>6533</v>
      </c>
      <c r="O8" s="15">
        <v>0</v>
      </c>
      <c r="P8" s="137">
        <v>0</v>
      </c>
      <c r="Q8" s="6">
        <v>0</v>
      </c>
      <c r="R8" s="136">
        <v>0</v>
      </c>
      <c r="S8" s="15">
        <v>0</v>
      </c>
      <c r="T8" s="136">
        <v>0</v>
      </c>
      <c r="U8" s="15">
        <v>920</v>
      </c>
      <c r="V8" s="136">
        <v>4133</v>
      </c>
      <c r="W8" s="121">
        <v>0</v>
      </c>
      <c r="X8" s="121">
        <v>0</v>
      </c>
      <c r="Y8" s="121">
        <v>0</v>
      </c>
      <c r="Z8" s="121">
        <v>0</v>
      </c>
    </row>
    <row r="9" spans="1:27" ht="12.75" customHeight="1">
      <c r="A9" s="21" t="s">
        <v>50</v>
      </c>
      <c r="B9" s="69">
        <v>594369</v>
      </c>
      <c r="C9" s="22">
        <v>448029</v>
      </c>
      <c r="D9" s="22">
        <v>252004</v>
      </c>
      <c r="E9" s="22">
        <v>241188</v>
      </c>
      <c r="F9" s="22">
        <v>237406</v>
      </c>
      <c r="G9" s="22">
        <v>489570</v>
      </c>
      <c r="H9" s="22">
        <v>466822</v>
      </c>
      <c r="I9" s="22">
        <v>276907</v>
      </c>
      <c r="J9" s="15">
        <v>46034</v>
      </c>
      <c r="K9" s="15">
        <v>95411</v>
      </c>
      <c r="L9" s="15">
        <v>5527</v>
      </c>
      <c r="M9" s="15">
        <v>75169</v>
      </c>
      <c r="N9" s="136">
        <v>90890</v>
      </c>
      <c r="O9" s="15">
        <v>19251</v>
      </c>
      <c r="P9" s="137">
        <v>67562</v>
      </c>
      <c r="Q9" s="6">
        <v>96622</v>
      </c>
      <c r="R9" s="136">
        <v>114970</v>
      </c>
      <c r="S9" s="15">
        <v>85835</v>
      </c>
      <c r="T9" s="136">
        <v>25235</v>
      </c>
      <c r="U9" s="15">
        <v>13678</v>
      </c>
      <c r="V9" s="136">
        <v>117207</v>
      </c>
      <c r="W9" s="121">
        <v>365</v>
      </c>
      <c r="X9" s="121">
        <v>0</v>
      </c>
      <c r="Y9" s="121">
        <v>0</v>
      </c>
      <c r="Z9" s="121">
        <v>120</v>
      </c>
    </row>
    <row r="10" spans="1:27" ht="12.75" customHeight="1">
      <c r="A10" s="21" t="s">
        <v>51</v>
      </c>
      <c r="B10" s="69">
        <v>0</v>
      </c>
      <c r="C10" s="22">
        <v>0</v>
      </c>
      <c r="D10" s="22">
        <v>0</v>
      </c>
      <c r="E10" s="22">
        <v>0</v>
      </c>
      <c r="F10" s="22">
        <v>0</v>
      </c>
      <c r="G10" s="22">
        <v>0</v>
      </c>
      <c r="H10" s="22">
        <v>0</v>
      </c>
      <c r="I10" s="22">
        <v>0</v>
      </c>
      <c r="J10" s="15">
        <v>0</v>
      </c>
      <c r="K10" s="15">
        <v>0</v>
      </c>
      <c r="L10" s="15">
        <v>0</v>
      </c>
      <c r="M10" s="15">
        <v>0</v>
      </c>
      <c r="N10" s="136">
        <v>0</v>
      </c>
      <c r="O10" s="15">
        <v>0</v>
      </c>
      <c r="P10" s="137">
        <v>0</v>
      </c>
      <c r="Q10" s="6">
        <v>0</v>
      </c>
      <c r="R10" s="136">
        <v>0</v>
      </c>
      <c r="S10" s="15">
        <v>0</v>
      </c>
      <c r="T10" s="136">
        <v>0</v>
      </c>
      <c r="U10" s="15">
        <v>0</v>
      </c>
      <c r="V10" s="136">
        <v>0</v>
      </c>
      <c r="W10" s="121">
        <v>0</v>
      </c>
      <c r="X10" s="121">
        <v>0</v>
      </c>
      <c r="Y10" s="121">
        <v>0</v>
      </c>
      <c r="Z10" s="121">
        <v>0</v>
      </c>
    </row>
    <row r="11" spans="1:27" ht="12.75" customHeight="1">
      <c r="A11" s="21" t="s">
        <v>52</v>
      </c>
      <c r="B11" s="69">
        <v>0</v>
      </c>
      <c r="C11" s="22">
        <v>0</v>
      </c>
      <c r="D11" s="22">
        <v>0</v>
      </c>
      <c r="E11" s="22">
        <v>0</v>
      </c>
      <c r="F11" s="22">
        <v>0</v>
      </c>
      <c r="G11" s="22">
        <v>0</v>
      </c>
      <c r="H11" s="22">
        <v>0</v>
      </c>
      <c r="I11" s="22">
        <v>0</v>
      </c>
      <c r="J11" s="15">
        <v>0</v>
      </c>
      <c r="K11" s="15">
        <v>0</v>
      </c>
      <c r="L11" s="15">
        <v>0</v>
      </c>
      <c r="M11" s="15">
        <v>0</v>
      </c>
      <c r="N11" s="136">
        <v>0</v>
      </c>
      <c r="O11" s="15">
        <v>0</v>
      </c>
      <c r="P11" s="137">
        <v>0</v>
      </c>
      <c r="Q11" s="6">
        <v>0</v>
      </c>
      <c r="R11" s="136">
        <v>0</v>
      </c>
      <c r="S11" s="15">
        <v>0</v>
      </c>
      <c r="T11" s="136">
        <v>0</v>
      </c>
      <c r="U11" s="15">
        <v>0</v>
      </c>
      <c r="V11" s="136">
        <v>0</v>
      </c>
      <c r="W11" s="121">
        <v>0</v>
      </c>
      <c r="X11" s="121">
        <v>0</v>
      </c>
      <c r="Y11" s="121">
        <v>0</v>
      </c>
      <c r="Z11" s="121">
        <v>0</v>
      </c>
    </row>
    <row r="12" spans="1:27" ht="12.75" customHeight="1">
      <c r="A12" s="21" t="s">
        <v>53</v>
      </c>
      <c r="B12" s="69">
        <v>0</v>
      </c>
      <c r="C12" s="22">
        <v>0</v>
      </c>
      <c r="D12" s="22">
        <v>3368</v>
      </c>
      <c r="E12" s="22">
        <v>0</v>
      </c>
      <c r="F12" s="22">
        <v>0</v>
      </c>
      <c r="G12" s="22">
        <v>0</v>
      </c>
      <c r="H12" s="22">
        <v>0</v>
      </c>
      <c r="I12" s="22">
        <v>0</v>
      </c>
      <c r="J12" s="15">
        <v>0</v>
      </c>
      <c r="K12" s="15">
        <v>0</v>
      </c>
      <c r="L12" s="15">
        <v>0</v>
      </c>
      <c r="M12" s="15">
        <v>0</v>
      </c>
      <c r="N12" s="136">
        <v>0</v>
      </c>
      <c r="O12" s="15">
        <v>0</v>
      </c>
      <c r="P12" s="137">
        <v>0</v>
      </c>
      <c r="Q12" s="6">
        <v>0</v>
      </c>
      <c r="R12" s="136">
        <v>0</v>
      </c>
      <c r="S12" s="15">
        <v>0</v>
      </c>
      <c r="T12" s="136">
        <v>0</v>
      </c>
      <c r="U12" s="15">
        <v>0</v>
      </c>
      <c r="V12" s="136">
        <v>0</v>
      </c>
      <c r="W12" s="121">
        <v>0</v>
      </c>
      <c r="X12" s="121">
        <v>0</v>
      </c>
      <c r="Y12" s="121">
        <v>0</v>
      </c>
      <c r="Z12" s="121">
        <v>0</v>
      </c>
    </row>
    <row r="13" spans="1:27" ht="12.75" customHeight="1">
      <c r="A13" s="21" t="s">
        <v>54</v>
      </c>
      <c r="B13" s="69">
        <v>0</v>
      </c>
      <c r="C13" s="22">
        <v>0</v>
      </c>
      <c r="D13" s="22">
        <v>0</v>
      </c>
      <c r="E13" s="22">
        <v>0</v>
      </c>
      <c r="F13" s="22">
        <v>0</v>
      </c>
      <c r="G13" s="22">
        <v>0</v>
      </c>
      <c r="H13" s="22">
        <v>0</v>
      </c>
      <c r="I13" s="22">
        <v>0</v>
      </c>
      <c r="J13" s="15">
        <v>0</v>
      </c>
      <c r="K13" s="15">
        <v>0</v>
      </c>
      <c r="L13" s="15">
        <v>0</v>
      </c>
      <c r="M13" s="15">
        <v>0</v>
      </c>
      <c r="N13" s="136">
        <v>0</v>
      </c>
      <c r="O13" s="15">
        <v>0</v>
      </c>
      <c r="P13" s="137">
        <v>0</v>
      </c>
      <c r="Q13" s="6">
        <v>0</v>
      </c>
      <c r="R13" s="136">
        <v>0</v>
      </c>
      <c r="S13" s="15">
        <v>0</v>
      </c>
      <c r="T13" s="136">
        <v>0</v>
      </c>
      <c r="U13" s="15">
        <v>0</v>
      </c>
      <c r="V13" s="136">
        <v>0</v>
      </c>
      <c r="W13" s="121">
        <v>0</v>
      </c>
      <c r="X13" s="121">
        <v>0</v>
      </c>
      <c r="Y13" s="121">
        <v>0</v>
      </c>
      <c r="Z13" s="121">
        <v>0</v>
      </c>
    </row>
    <row r="14" spans="1:27" ht="12.75" customHeight="1">
      <c r="A14" s="21" t="s">
        <v>55</v>
      </c>
      <c r="B14" s="69">
        <v>0</v>
      </c>
      <c r="C14" s="22">
        <v>0</v>
      </c>
      <c r="D14" s="22">
        <v>0</v>
      </c>
      <c r="E14" s="22">
        <v>0</v>
      </c>
      <c r="F14" s="22">
        <v>0</v>
      </c>
      <c r="G14" s="22">
        <v>0</v>
      </c>
      <c r="H14" s="22">
        <v>0</v>
      </c>
      <c r="I14" s="22">
        <v>0</v>
      </c>
      <c r="J14" s="15">
        <v>0</v>
      </c>
      <c r="K14" s="15">
        <v>0</v>
      </c>
      <c r="L14" s="15">
        <v>0</v>
      </c>
      <c r="M14" s="15">
        <v>0</v>
      </c>
      <c r="N14" s="136">
        <v>0</v>
      </c>
      <c r="O14" s="15">
        <v>0</v>
      </c>
      <c r="P14" s="137">
        <v>0</v>
      </c>
      <c r="Q14" s="6">
        <v>0</v>
      </c>
      <c r="R14" s="136">
        <v>0</v>
      </c>
      <c r="S14" s="15">
        <v>0</v>
      </c>
      <c r="T14" s="136">
        <v>0</v>
      </c>
      <c r="U14" s="15">
        <v>0</v>
      </c>
      <c r="V14" s="136">
        <v>0</v>
      </c>
      <c r="W14" s="121">
        <v>0</v>
      </c>
      <c r="X14" s="121">
        <v>0</v>
      </c>
      <c r="Y14" s="121">
        <v>0</v>
      </c>
      <c r="Z14" s="121">
        <v>0</v>
      </c>
    </row>
    <row r="15" spans="1:27" ht="12.75" customHeight="1">
      <c r="A15" s="21" t="s">
        <v>56</v>
      </c>
      <c r="B15" s="69">
        <v>0</v>
      </c>
      <c r="C15" s="22">
        <v>5798</v>
      </c>
      <c r="D15" s="22">
        <v>671</v>
      </c>
      <c r="E15" s="22">
        <v>0</v>
      </c>
      <c r="F15" s="22">
        <v>0</v>
      </c>
      <c r="G15" s="22">
        <v>0</v>
      </c>
      <c r="H15" s="22">
        <v>7355</v>
      </c>
      <c r="I15" s="22">
        <v>17509</v>
      </c>
      <c r="J15" s="15">
        <v>0</v>
      </c>
      <c r="K15" s="15">
        <v>0</v>
      </c>
      <c r="L15" s="15">
        <v>0</v>
      </c>
      <c r="M15" s="15">
        <v>0</v>
      </c>
      <c r="N15" s="136">
        <v>0</v>
      </c>
      <c r="O15" s="15">
        <v>0</v>
      </c>
      <c r="P15" s="137">
        <v>6474</v>
      </c>
      <c r="Q15" s="6">
        <v>9403</v>
      </c>
      <c r="R15" s="136">
        <v>0</v>
      </c>
      <c r="S15" s="15">
        <v>0</v>
      </c>
      <c r="T15" s="136">
        <v>0</v>
      </c>
      <c r="U15" s="15">
        <v>0</v>
      </c>
      <c r="V15" s="136">
        <v>0</v>
      </c>
      <c r="W15" s="121">
        <v>0</v>
      </c>
      <c r="X15" s="121">
        <v>0</v>
      </c>
      <c r="Y15" s="121">
        <v>0</v>
      </c>
      <c r="Z15" s="121">
        <v>0</v>
      </c>
    </row>
    <row r="16" spans="1:27" ht="12.75" customHeight="1">
      <c r="A16" s="21" t="s">
        <v>57</v>
      </c>
      <c r="B16" s="69">
        <v>0</v>
      </c>
      <c r="C16" s="22">
        <v>112</v>
      </c>
      <c r="D16" s="22">
        <v>0</v>
      </c>
      <c r="E16" s="22">
        <v>0</v>
      </c>
      <c r="F16" s="22">
        <v>0</v>
      </c>
      <c r="G16" s="22">
        <v>0</v>
      </c>
      <c r="H16" s="22">
        <v>0</v>
      </c>
      <c r="I16" s="22">
        <v>0</v>
      </c>
      <c r="J16" s="15">
        <v>0</v>
      </c>
      <c r="K16" s="15">
        <v>0</v>
      </c>
      <c r="L16" s="15">
        <v>0</v>
      </c>
      <c r="M16" s="15">
        <v>0</v>
      </c>
      <c r="N16" s="136">
        <v>70</v>
      </c>
      <c r="O16" s="15">
        <v>0</v>
      </c>
      <c r="P16" s="137">
        <v>0</v>
      </c>
      <c r="Q16" s="6">
        <v>0</v>
      </c>
      <c r="R16" s="136">
        <v>0</v>
      </c>
      <c r="S16" s="15">
        <v>0</v>
      </c>
      <c r="T16" s="136">
        <v>0</v>
      </c>
      <c r="U16" s="15">
        <v>0</v>
      </c>
      <c r="V16" s="136">
        <v>0</v>
      </c>
      <c r="W16" s="121">
        <v>0</v>
      </c>
      <c r="X16" s="121">
        <v>0</v>
      </c>
      <c r="Y16" s="121">
        <v>0</v>
      </c>
      <c r="Z16" s="121">
        <v>0</v>
      </c>
    </row>
    <row r="17" spans="1:26" ht="12.75" customHeight="1">
      <c r="A17" s="21" t="s">
        <v>58</v>
      </c>
      <c r="B17" s="69">
        <v>0</v>
      </c>
      <c r="C17" s="22">
        <v>0</v>
      </c>
      <c r="D17" s="22">
        <v>0</v>
      </c>
      <c r="E17" s="22">
        <v>0</v>
      </c>
      <c r="F17" s="22">
        <v>0</v>
      </c>
      <c r="G17" s="22">
        <v>0</v>
      </c>
      <c r="H17" s="22">
        <v>0</v>
      </c>
      <c r="I17" s="22">
        <v>0</v>
      </c>
      <c r="J17" s="15">
        <v>21869</v>
      </c>
      <c r="K17" s="15">
        <v>0</v>
      </c>
      <c r="L17" s="15">
        <v>0</v>
      </c>
      <c r="M17" s="15">
        <v>0</v>
      </c>
      <c r="N17" s="136">
        <v>0</v>
      </c>
      <c r="O17" s="15">
        <v>0</v>
      </c>
      <c r="P17" s="137">
        <v>0</v>
      </c>
      <c r="Q17" s="6">
        <v>0</v>
      </c>
      <c r="R17" s="136">
        <v>0</v>
      </c>
      <c r="S17" s="15">
        <v>0</v>
      </c>
      <c r="T17" s="136">
        <v>0</v>
      </c>
      <c r="U17" s="15">
        <v>0</v>
      </c>
      <c r="V17" s="136">
        <v>0</v>
      </c>
      <c r="W17" s="121">
        <v>0</v>
      </c>
      <c r="X17" s="121">
        <v>0</v>
      </c>
      <c r="Y17" s="121">
        <v>0</v>
      </c>
      <c r="Z17" s="121">
        <v>0</v>
      </c>
    </row>
    <row r="18" spans="1:26" ht="12.75" customHeight="1">
      <c r="A18" s="21" t="s">
        <v>59</v>
      </c>
      <c r="B18" s="69">
        <v>0</v>
      </c>
      <c r="C18" s="22">
        <v>0</v>
      </c>
      <c r="D18" s="22">
        <v>0</v>
      </c>
      <c r="E18" s="22">
        <v>0</v>
      </c>
      <c r="F18" s="22">
        <v>0</v>
      </c>
      <c r="G18" s="22">
        <v>0</v>
      </c>
      <c r="H18" s="22">
        <v>0</v>
      </c>
      <c r="I18" s="22">
        <v>0</v>
      </c>
      <c r="J18" s="15">
        <v>0</v>
      </c>
      <c r="K18" s="15">
        <v>0</v>
      </c>
      <c r="L18" s="15">
        <v>0</v>
      </c>
      <c r="M18" s="15">
        <v>0</v>
      </c>
      <c r="N18" s="136">
        <v>0</v>
      </c>
      <c r="O18" s="15">
        <v>0</v>
      </c>
      <c r="P18" s="137">
        <v>0</v>
      </c>
      <c r="Q18" s="6">
        <v>0</v>
      </c>
      <c r="R18" s="136">
        <v>0</v>
      </c>
      <c r="S18" s="15">
        <v>0</v>
      </c>
      <c r="T18" s="136">
        <v>0</v>
      </c>
      <c r="U18" s="15">
        <v>0</v>
      </c>
      <c r="V18" s="136">
        <v>0</v>
      </c>
      <c r="W18" s="121">
        <v>0</v>
      </c>
      <c r="X18" s="121">
        <v>0</v>
      </c>
      <c r="Y18" s="121">
        <v>0</v>
      </c>
      <c r="Z18" s="121">
        <v>0</v>
      </c>
    </row>
    <row r="19" spans="1:26" ht="12.75" customHeight="1">
      <c r="A19" s="21" t="s">
        <v>60</v>
      </c>
      <c r="B19" s="69">
        <v>599</v>
      </c>
      <c r="C19" s="22">
        <v>2378</v>
      </c>
      <c r="D19" s="22">
        <v>5764</v>
      </c>
      <c r="E19" s="22">
        <v>1240</v>
      </c>
      <c r="F19" s="22">
        <v>160</v>
      </c>
      <c r="G19" s="22">
        <v>320</v>
      </c>
      <c r="H19" s="22">
        <v>1238</v>
      </c>
      <c r="I19" s="22">
        <v>2763</v>
      </c>
      <c r="J19" s="15">
        <v>8893</v>
      </c>
      <c r="K19" s="15">
        <v>5614</v>
      </c>
      <c r="L19" s="15">
        <v>134</v>
      </c>
      <c r="M19" s="15">
        <v>0</v>
      </c>
      <c r="N19" s="136">
        <v>240</v>
      </c>
      <c r="O19" s="15">
        <v>120</v>
      </c>
      <c r="P19" s="137">
        <v>0</v>
      </c>
      <c r="Q19" s="6">
        <v>0</v>
      </c>
      <c r="R19" s="136">
        <v>0</v>
      </c>
      <c r="S19" s="15">
        <v>1436</v>
      </c>
      <c r="T19" s="136">
        <v>0</v>
      </c>
      <c r="U19" s="15">
        <v>0</v>
      </c>
      <c r="V19" s="136">
        <v>320</v>
      </c>
      <c r="W19" s="121">
        <v>0</v>
      </c>
      <c r="X19" s="121">
        <v>5317</v>
      </c>
      <c r="Y19" s="121">
        <v>1168</v>
      </c>
      <c r="Z19" s="121">
        <v>0</v>
      </c>
    </row>
    <row r="20" spans="1:26" ht="12.75" customHeight="1">
      <c r="A20" s="21" t="s">
        <v>61</v>
      </c>
      <c r="B20" s="69">
        <v>0</v>
      </c>
      <c r="C20" s="22">
        <v>2103</v>
      </c>
      <c r="D20" s="22">
        <v>0</v>
      </c>
      <c r="E20" s="22">
        <v>4968</v>
      </c>
      <c r="F20" s="22">
        <v>0</v>
      </c>
      <c r="G20" s="22">
        <v>0</v>
      </c>
      <c r="H20" s="22">
        <v>0</v>
      </c>
      <c r="I20" s="22">
        <v>0</v>
      </c>
      <c r="J20" s="15">
        <v>0</v>
      </c>
      <c r="K20" s="15">
        <v>0</v>
      </c>
      <c r="L20" s="15">
        <v>3834</v>
      </c>
      <c r="M20" s="15">
        <v>0</v>
      </c>
      <c r="N20" s="136">
        <v>0</v>
      </c>
      <c r="O20" s="15">
        <v>0</v>
      </c>
      <c r="P20" s="137">
        <v>0</v>
      </c>
      <c r="Q20" s="6">
        <v>0</v>
      </c>
      <c r="R20" s="136">
        <v>184</v>
      </c>
      <c r="S20" s="15">
        <v>0</v>
      </c>
      <c r="T20" s="136">
        <v>0</v>
      </c>
      <c r="U20" s="15">
        <v>0</v>
      </c>
      <c r="V20" s="136">
        <v>0</v>
      </c>
      <c r="W20" s="121">
        <v>0</v>
      </c>
      <c r="X20" s="121">
        <v>0</v>
      </c>
      <c r="Y20" s="121">
        <v>0</v>
      </c>
      <c r="Z20" s="121">
        <v>0</v>
      </c>
    </row>
    <row r="21" spans="1:26" ht="12.75" customHeight="1">
      <c r="A21" s="21" t="s">
        <v>62</v>
      </c>
      <c r="B21" s="69">
        <v>606</v>
      </c>
      <c r="C21" s="22">
        <v>3033</v>
      </c>
      <c r="D21" s="22">
        <v>511</v>
      </c>
      <c r="E21" s="22">
        <v>1366</v>
      </c>
      <c r="F21" s="22">
        <v>1985</v>
      </c>
      <c r="G21" s="22">
        <v>1447</v>
      </c>
      <c r="H21" s="22">
        <v>2773</v>
      </c>
      <c r="I21" s="22">
        <v>40406</v>
      </c>
      <c r="J21" s="15">
        <v>10973</v>
      </c>
      <c r="K21" s="15">
        <v>5217</v>
      </c>
      <c r="L21" s="15">
        <v>71000</v>
      </c>
      <c r="M21" s="15">
        <v>97258</v>
      </c>
      <c r="N21" s="136">
        <v>1683</v>
      </c>
      <c r="O21" s="15">
        <v>16169</v>
      </c>
      <c r="P21" s="137">
        <v>27914</v>
      </c>
      <c r="Q21" s="6">
        <v>25496</v>
      </c>
      <c r="R21" s="136">
        <v>0</v>
      </c>
      <c r="S21" s="15">
        <v>890</v>
      </c>
      <c r="T21" s="136">
        <v>560</v>
      </c>
      <c r="U21" s="15">
        <v>19722</v>
      </c>
      <c r="V21" s="136">
        <v>485</v>
      </c>
      <c r="W21" s="121">
        <v>0</v>
      </c>
      <c r="X21" s="121">
        <v>89</v>
      </c>
      <c r="Y21" s="121">
        <v>0</v>
      </c>
      <c r="Z21" s="121">
        <v>0</v>
      </c>
    </row>
    <row r="22" spans="1:26" ht="12.75" customHeight="1">
      <c r="A22" s="21" t="s">
        <v>63</v>
      </c>
      <c r="B22" s="69">
        <v>0</v>
      </c>
      <c r="C22" s="22">
        <v>0</v>
      </c>
      <c r="D22" s="22">
        <v>0</v>
      </c>
      <c r="E22" s="22">
        <v>0</v>
      </c>
      <c r="F22" s="22">
        <v>0</v>
      </c>
      <c r="G22" s="22">
        <v>0</v>
      </c>
      <c r="H22" s="22">
        <v>0</v>
      </c>
      <c r="I22" s="22">
        <v>0</v>
      </c>
      <c r="J22" s="15">
        <v>0</v>
      </c>
      <c r="K22" s="15">
        <v>0</v>
      </c>
      <c r="L22" s="15">
        <v>0</v>
      </c>
      <c r="M22" s="15">
        <v>0</v>
      </c>
      <c r="N22" s="136">
        <v>0</v>
      </c>
      <c r="O22" s="15">
        <v>0</v>
      </c>
      <c r="P22" s="137">
        <v>0</v>
      </c>
      <c r="Q22" s="6">
        <v>0</v>
      </c>
      <c r="R22" s="136">
        <v>0</v>
      </c>
      <c r="S22" s="15">
        <v>0</v>
      </c>
      <c r="T22" s="136">
        <v>0</v>
      </c>
      <c r="U22" s="15">
        <v>0</v>
      </c>
      <c r="V22" s="136">
        <v>0</v>
      </c>
      <c r="W22" s="121">
        <v>0</v>
      </c>
      <c r="X22" s="121">
        <v>0</v>
      </c>
      <c r="Y22" s="121">
        <v>0</v>
      </c>
      <c r="Z22" s="121">
        <v>0</v>
      </c>
    </row>
    <row r="23" spans="1:26" ht="12.75" customHeight="1">
      <c r="A23" s="21" t="s">
        <v>64</v>
      </c>
      <c r="B23" s="69">
        <v>0</v>
      </c>
      <c r="C23" s="22">
        <v>0</v>
      </c>
      <c r="D23" s="22">
        <v>0</v>
      </c>
      <c r="E23" s="22">
        <v>0</v>
      </c>
      <c r="F23" s="22">
        <v>0</v>
      </c>
      <c r="G23" s="22">
        <v>0</v>
      </c>
      <c r="H23" s="22">
        <v>0</v>
      </c>
      <c r="I23" s="22">
        <v>0</v>
      </c>
      <c r="J23" s="15">
        <v>0</v>
      </c>
      <c r="K23" s="15">
        <v>0</v>
      </c>
      <c r="L23" s="15">
        <v>0</v>
      </c>
      <c r="M23" s="15">
        <v>0</v>
      </c>
      <c r="N23" s="136">
        <v>0</v>
      </c>
      <c r="O23" s="15">
        <v>0</v>
      </c>
      <c r="P23" s="137">
        <v>0</v>
      </c>
      <c r="Q23" s="6">
        <v>0</v>
      </c>
      <c r="R23" s="136">
        <v>0</v>
      </c>
      <c r="S23" s="15">
        <v>0</v>
      </c>
      <c r="T23" s="136">
        <v>0</v>
      </c>
      <c r="U23" s="15">
        <v>0</v>
      </c>
      <c r="V23" s="136">
        <v>0</v>
      </c>
      <c r="W23" s="121">
        <v>0</v>
      </c>
      <c r="X23" s="121">
        <v>0</v>
      </c>
      <c r="Y23" s="121">
        <v>0</v>
      </c>
      <c r="Z23" s="121">
        <v>0</v>
      </c>
    </row>
    <row r="24" spans="1:26" ht="12.75" customHeight="1">
      <c r="A24" s="21" t="s">
        <v>65</v>
      </c>
      <c r="B24" s="69">
        <v>0</v>
      </c>
      <c r="C24" s="22">
        <v>0</v>
      </c>
      <c r="D24" s="22">
        <v>0</v>
      </c>
      <c r="E24" s="22">
        <v>0</v>
      </c>
      <c r="F24" s="22">
        <v>0</v>
      </c>
      <c r="G24" s="22">
        <v>0</v>
      </c>
      <c r="H24" s="22">
        <v>0</v>
      </c>
      <c r="I24" s="22">
        <v>0</v>
      </c>
      <c r="J24" s="15">
        <v>0</v>
      </c>
      <c r="K24" s="15">
        <v>0</v>
      </c>
      <c r="L24" s="15">
        <v>0</v>
      </c>
      <c r="M24" s="15">
        <v>0</v>
      </c>
      <c r="N24" s="136">
        <v>0</v>
      </c>
      <c r="O24" s="15">
        <v>0</v>
      </c>
      <c r="P24" s="137">
        <v>0</v>
      </c>
      <c r="Q24" s="6">
        <v>0</v>
      </c>
      <c r="R24" s="136">
        <v>0</v>
      </c>
      <c r="S24" s="15">
        <v>0</v>
      </c>
      <c r="T24" s="136">
        <v>0</v>
      </c>
      <c r="U24" s="15">
        <v>0</v>
      </c>
      <c r="V24" s="136">
        <v>0</v>
      </c>
      <c r="W24" s="121">
        <v>0</v>
      </c>
      <c r="X24" s="121">
        <v>0</v>
      </c>
      <c r="Y24" s="121">
        <v>0</v>
      </c>
      <c r="Z24" s="121">
        <v>0</v>
      </c>
    </row>
    <row r="25" spans="1:26" ht="12.75" customHeight="1">
      <c r="A25" s="21" t="s">
        <v>66</v>
      </c>
      <c r="B25" s="69">
        <v>0</v>
      </c>
      <c r="C25" s="22">
        <v>3939</v>
      </c>
      <c r="D25" s="22">
        <v>4050</v>
      </c>
      <c r="E25" s="22">
        <v>0</v>
      </c>
      <c r="F25" s="22">
        <v>480</v>
      </c>
      <c r="G25" s="22">
        <v>160</v>
      </c>
      <c r="H25" s="22">
        <v>3925</v>
      </c>
      <c r="I25" s="22">
        <v>17640</v>
      </c>
      <c r="J25" s="15">
        <v>34249</v>
      </c>
      <c r="K25" s="15">
        <v>2402</v>
      </c>
      <c r="L25" s="15">
        <v>6480</v>
      </c>
      <c r="M25" s="15">
        <v>760</v>
      </c>
      <c r="N25" s="136">
        <v>8266</v>
      </c>
      <c r="O25" s="15">
        <v>3742</v>
      </c>
      <c r="P25" s="137">
        <v>16550</v>
      </c>
      <c r="Q25" s="6">
        <v>20014</v>
      </c>
      <c r="R25" s="136">
        <v>2208</v>
      </c>
      <c r="S25" s="15">
        <v>2767</v>
      </c>
      <c r="T25" s="136">
        <v>40</v>
      </c>
      <c r="U25" s="15">
        <v>0</v>
      </c>
      <c r="V25" s="136">
        <v>80</v>
      </c>
      <c r="W25" s="121">
        <v>0</v>
      </c>
      <c r="X25" s="121">
        <v>40</v>
      </c>
      <c r="Y25" s="121">
        <v>0</v>
      </c>
      <c r="Z25" s="121">
        <v>0</v>
      </c>
    </row>
    <row r="26" spans="1:26" ht="12.75" customHeight="1">
      <c r="A26" s="21" t="s">
        <v>67</v>
      </c>
      <c r="B26" s="69">
        <v>0</v>
      </c>
      <c r="C26" s="22">
        <v>0</v>
      </c>
      <c r="D26" s="22">
        <v>0</v>
      </c>
      <c r="E26" s="22">
        <v>0</v>
      </c>
      <c r="F26" s="22">
        <v>0</v>
      </c>
      <c r="G26" s="22">
        <v>0</v>
      </c>
      <c r="H26" s="22">
        <v>0</v>
      </c>
      <c r="I26" s="22">
        <v>0</v>
      </c>
      <c r="J26" s="15">
        <v>0</v>
      </c>
      <c r="K26" s="15">
        <v>0</v>
      </c>
      <c r="L26" s="15">
        <v>0</v>
      </c>
      <c r="M26" s="15">
        <v>0</v>
      </c>
      <c r="N26" s="136">
        <v>0</v>
      </c>
      <c r="O26" s="15">
        <v>0</v>
      </c>
      <c r="P26" s="137">
        <v>0</v>
      </c>
      <c r="Q26" s="6">
        <v>0</v>
      </c>
      <c r="R26" s="136">
        <v>0</v>
      </c>
      <c r="S26" s="15">
        <v>0</v>
      </c>
      <c r="T26" s="136">
        <v>0</v>
      </c>
      <c r="U26" s="15">
        <v>0</v>
      </c>
      <c r="V26" s="136">
        <v>0</v>
      </c>
      <c r="W26" s="121">
        <v>0</v>
      </c>
      <c r="X26" s="121">
        <v>0</v>
      </c>
      <c r="Y26" s="121">
        <v>0</v>
      </c>
      <c r="Z26" s="121">
        <v>0</v>
      </c>
    </row>
    <row r="27" spans="1:26" ht="12.75" customHeight="1">
      <c r="A27" s="21" t="s">
        <v>68</v>
      </c>
      <c r="B27" s="69">
        <v>19826</v>
      </c>
      <c r="C27" s="22">
        <v>54755</v>
      </c>
      <c r="D27" s="22">
        <v>15741</v>
      </c>
      <c r="E27" s="22">
        <v>41205</v>
      </c>
      <c r="F27" s="22">
        <v>51600</v>
      </c>
      <c r="G27" s="22">
        <v>48752</v>
      </c>
      <c r="H27" s="22">
        <v>89135</v>
      </c>
      <c r="I27" s="22">
        <v>922</v>
      </c>
      <c r="J27" s="15">
        <v>0</v>
      </c>
      <c r="K27" s="15">
        <v>3288</v>
      </c>
      <c r="L27" s="15">
        <v>156734</v>
      </c>
      <c r="M27" s="15">
        <v>111121</v>
      </c>
      <c r="N27" s="136">
        <v>3089</v>
      </c>
      <c r="O27" s="15">
        <v>11403</v>
      </c>
      <c r="P27" s="137">
        <v>0</v>
      </c>
      <c r="Q27" s="6">
        <v>40</v>
      </c>
      <c r="R27" s="136">
        <v>4939</v>
      </c>
      <c r="S27" s="15">
        <v>0</v>
      </c>
      <c r="T27" s="136">
        <v>1477</v>
      </c>
      <c r="U27" s="15">
        <v>6590</v>
      </c>
      <c r="V27" s="136">
        <v>1249</v>
      </c>
      <c r="W27" s="121">
        <v>0</v>
      </c>
      <c r="X27" s="121">
        <v>0</v>
      </c>
      <c r="Y27" s="121">
        <v>3</v>
      </c>
      <c r="Z27" s="121">
        <v>0</v>
      </c>
    </row>
    <row r="28" spans="1:26" ht="12.75" customHeight="1">
      <c r="A28" s="21" t="s">
        <v>69</v>
      </c>
      <c r="B28" s="69">
        <v>0</v>
      </c>
      <c r="C28" s="22">
        <v>0</v>
      </c>
      <c r="D28" s="22">
        <v>0</v>
      </c>
      <c r="E28" s="22">
        <v>0</v>
      </c>
      <c r="F28" s="22">
        <v>0</v>
      </c>
      <c r="G28" s="22">
        <v>0</v>
      </c>
      <c r="H28" s="22">
        <v>0</v>
      </c>
      <c r="I28" s="22">
        <v>0</v>
      </c>
      <c r="J28" s="15">
        <v>0</v>
      </c>
      <c r="K28" s="15">
        <v>0</v>
      </c>
      <c r="L28" s="15">
        <v>0</v>
      </c>
      <c r="M28" s="15">
        <v>0</v>
      </c>
      <c r="N28" s="136">
        <v>0</v>
      </c>
      <c r="O28" s="15">
        <v>0</v>
      </c>
      <c r="P28" s="137">
        <v>0</v>
      </c>
      <c r="Q28" s="6">
        <v>0</v>
      </c>
      <c r="R28" s="136">
        <v>0</v>
      </c>
      <c r="S28" s="15">
        <v>0</v>
      </c>
      <c r="T28" s="136">
        <v>0</v>
      </c>
      <c r="U28" s="15">
        <v>0</v>
      </c>
      <c r="V28" s="136">
        <v>0</v>
      </c>
      <c r="W28" s="121">
        <v>0</v>
      </c>
      <c r="X28" s="121">
        <v>0</v>
      </c>
      <c r="Y28" s="121">
        <v>0</v>
      </c>
      <c r="Z28" s="121">
        <v>0</v>
      </c>
    </row>
    <row r="29" spans="1:26" ht="12.75" customHeight="1">
      <c r="A29" s="21" t="s">
        <v>70</v>
      </c>
      <c r="B29" s="69">
        <v>551660</v>
      </c>
      <c r="C29" s="22">
        <v>293461</v>
      </c>
      <c r="D29" s="22">
        <v>172874</v>
      </c>
      <c r="E29" s="22">
        <v>221740</v>
      </c>
      <c r="F29" s="22">
        <v>313016</v>
      </c>
      <c r="G29" s="22">
        <v>200161</v>
      </c>
      <c r="H29" s="22">
        <v>222192</v>
      </c>
      <c r="I29" s="22">
        <v>235354</v>
      </c>
      <c r="J29" s="15">
        <v>150165</v>
      </c>
      <c r="K29" s="15">
        <v>44577</v>
      </c>
      <c r="L29" s="15">
        <v>67452</v>
      </c>
      <c r="M29" s="15">
        <v>64058</v>
      </c>
      <c r="N29" s="136">
        <v>97932</v>
      </c>
      <c r="O29" s="15">
        <v>15051</v>
      </c>
      <c r="P29" s="137">
        <v>1736</v>
      </c>
      <c r="Q29" s="6">
        <v>1029</v>
      </c>
      <c r="R29" s="136">
        <v>35935</v>
      </c>
      <c r="S29" s="15">
        <v>165438</v>
      </c>
      <c r="T29" s="136">
        <v>78695</v>
      </c>
      <c r="U29" s="15">
        <v>22939</v>
      </c>
      <c r="V29" s="136">
        <v>11713</v>
      </c>
      <c r="W29" s="121">
        <v>945</v>
      </c>
      <c r="X29" s="121">
        <v>0</v>
      </c>
      <c r="Y29" s="121">
        <v>5570</v>
      </c>
      <c r="Z29" s="121">
        <v>1128</v>
      </c>
    </row>
    <row r="30" spans="1:26" ht="12.75" customHeight="1">
      <c r="A30" s="21" t="s">
        <v>71</v>
      </c>
      <c r="B30" s="69">
        <v>7126</v>
      </c>
      <c r="C30" s="22">
        <v>0</v>
      </c>
      <c r="D30" s="22">
        <v>1880</v>
      </c>
      <c r="E30" s="22">
        <v>0</v>
      </c>
      <c r="F30" s="22">
        <v>0</v>
      </c>
      <c r="G30" s="22">
        <v>80</v>
      </c>
      <c r="H30" s="22">
        <v>0</v>
      </c>
      <c r="I30" s="22">
        <v>0</v>
      </c>
      <c r="J30" s="15">
        <v>0</v>
      </c>
      <c r="K30" s="15">
        <v>0</v>
      </c>
      <c r="L30" s="15">
        <v>0</v>
      </c>
      <c r="M30" s="15">
        <v>658</v>
      </c>
      <c r="N30" s="136">
        <v>1826</v>
      </c>
      <c r="O30" s="15">
        <v>840</v>
      </c>
      <c r="P30" s="137">
        <v>0</v>
      </c>
      <c r="Q30" s="6">
        <v>0</v>
      </c>
      <c r="R30" s="136">
        <v>0</v>
      </c>
      <c r="S30" s="15">
        <v>0</v>
      </c>
      <c r="T30" s="136">
        <v>0</v>
      </c>
      <c r="U30" s="15">
        <v>94</v>
      </c>
      <c r="V30" s="136">
        <v>0</v>
      </c>
      <c r="W30" s="121">
        <v>0</v>
      </c>
      <c r="X30" s="121">
        <v>0</v>
      </c>
      <c r="Y30" s="121">
        <v>0</v>
      </c>
      <c r="Z30" s="121">
        <v>0</v>
      </c>
    </row>
    <row r="31" spans="1:26" ht="12.75" customHeight="1">
      <c r="A31" s="21" t="s">
        <v>72</v>
      </c>
      <c r="B31" s="69">
        <v>746400</v>
      </c>
      <c r="C31" s="22">
        <v>259920</v>
      </c>
      <c r="D31" s="22">
        <v>116292</v>
      </c>
      <c r="E31" s="22">
        <v>638632</v>
      </c>
      <c r="F31" s="22">
        <v>1359085</v>
      </c>
      <c r="G31" s="22">
        <v>1360247</v>
      </c>
      <c r="H31" s="22">
        <v>830272</v>
      </c>
      <c r="I31" s="22">
        <v>721841</v>
      </c>
      <c r="J31" s="15">
        <v>804086</v>
      </c>
      <c r="K31" s="15">
        <v>649548</v>
      </c>
      <c r="L31" s="15">
        <v>480860</v>
      </c>
      <c r="M31" s="15">
        <v>585715</v>
      </c>
      <c r="N31" s="136">
        <v>188388</v>
      </c>
      <c r="O31" s="15">
        <v>327504</v>
      </c>
      <c r="P31" s="137">
        <v>156441</v>
      </c>
      <c r="Q31" s="6">
        <v>84040</v>
      </c>
      <c r="R31" s="136">
        <v>198990</v>
      </c>
      <c r="S31" s="15">
        <v>242772</v>
      </c>
      <c r="T31" s="136">
        <v>194295</v>
      </c>
      <c r="U31" s="15">
        <v>57820</v>
      </c>
      <c r="V31" s="136">
        <v>21441</v>
      </c>
      <c r="W31" s="121">
        <v>4520</v>
      </c>
      <c r="X31" s="121">
        <v>0</v>
      </c>
      <c r="Y31" s="121">
        <v>800</v>
      </c>
      <c r="Z31" s="121">
        <v>19954</v>
      </c>
    </row>
    <row r="32" spans="1:26" ht="12.75" customHeight="1">
      <c r="A32" s="21" t="s">
        <v>73</v>
      </c>
      <c r="B32" s="69">
        <v>0</v>
      </c>
      <c r="C32" s="22">
        <v>0</v>
      </c>
      <c r="D32" s="22">
        <v>0</v>
      </c>
      <c r="E32" s="22">
        <v>0</v>
      </c>
      <c r="F32" s="22">
        <v>0</v>
      </c>
      <c r="G32" s="22">
        <v>0</v>
      </c>
      <c r="H32" s="22">
        <v>0</v>
      </c>
      <c r="I32" s="22">
        <v>0</v>
      </c>
      <c r="J32" s="15">
        <v>0</v>
      </c>
      <c r="K32" s="15">
        <v>0</v>
      </c>
      <c r="L32" s="15">
        <v>0</v>
      </c>
      <c r="M32" s="15">
        <v>0</v>
      </c>
      <c r="N32" s="136">
        <v>0</v>
      </c>
      <c r="O32" s="15">
        <v>0</v>
      </c>
      <c r="P32" s="137">
        <v>0</v>
      </c>
      <c r="Q32" s="6">
        <v>0</v>
      </c>
      <c r="R32" s="136">
        <v>0</v>
      </c>
      <c r="S32" s="15">
        <v>0</v>
      </c>
      <c r="T32" s="136">
        <v>0</v>
      </c>
      <c r="U32" s="15">
        <v>0</v>
      </c>
      <c r="V32" s="136">
        <v>0</v>
      </c>
      <c r="W32" s="121">
        <v>0</v>
      </c>
      <c r="X32" s="121">
        <v>0</v>
      </c>
      <c r="Y32" s="121">
        <v>0</v>
      </c>
      <c r="Z32" s="121">
        <v>0</v>
      </c>
    </row>
    <row r="33" spans="1:26" ht="12.75" customHeight="1">
      <c r="A33" s="21" t="s">
        <v>74</v>
      </c>
      <c r="B33" s="69">
        <v>0</v>
      </c>
      <c r="C33" s="22">
        <v>0</v>
      </c>
      <c r="D33" s="22">
        <v>0</v>
      </c>
      <c r="E33" s="22">
        <v>0</v>
      </c>
      <c r="F33" s="22">
        <v>0</v>
      </c>
      <c r="G33" s="22">
        <v>0</v>
      </c>
      <c r="H33" s="22">
        <v>0</v>
      </c>
      <c r="I33" s="22">
        <v>0</v>
      </c>
      <c r="J33" s="15">
        <v>0</v>
      </c>
      <c r="K33" s="15">
        <v>0</v>
      </c>
      <c r="L33" s="15">
        <v>0</v>
      </c>
      <c r="M33" s="15">
        <v>0</v>
      </c>
      <c r="N33" s="136">
        <v>0</v>
      </c>
      <c r="O33" s="15">
        <v>0</v>
      </c>
      <c r="P33" s="137">
        <v>0</v>
      </c>
      <c r="Q33" s="6">
        <v>0</v>
      </c>
      <c r="R33" s="136">
        <v>0</v>
      </c>
      <c r="S33" s="15">
        <v>0</v>
      </c>
      <c r="T33" s="136">
        <v>0</v>
      </c>
      <c r="U33" s="15">
        <v>0</v>
      </c>
      <c r="V33" s="136">
        <v>0</v>
      </c>
      <c r="W33" s="121">
        <v>0</v>
      </c>
      <c r="X33" s="121">
        <v>0</v>
      </c>
      <c r="Y33" s="121">
        <v>0</v>
      </c>
      <c r="Z33" s="121">
        <v>0</v>
      </c>
    </row>
    <row r="34" spans="1:26" ht="12.75" customHeight="1">
      <c r="A34" s="21" t="s">
        <v>75</v>
      </c>
      <c r="B34" s="69">
        <v>130193</v>
      </c>
      <c r="C34" s="22">
        <v>192124</v>
      </c>
      <c r="D34" s="22">
        <v>239979</v>
      </c>
      <c r="E34" s="22">
        <v>214756</v>
      </c>
      <c r="F34" s="22">
        <v>184786</v>
      </c>
      <c r="G34" s="22">
        <v>161132</v>
      </c>
      <c r="H34" s="22">
        <v>170080</v>
      </c>
      <c r="I34" s="22">
        <v>138772</v>
      </c>
      <c r="J34" s="15">
        <v>156575</v>
      </c>
      <c r="K34" s="15">
        <v>68139</v>
      </c>
      <c r="L34" s="15">
        <v>22974</v>
      </c>
      <c r="M34" s="15">
        <v>15582</v>
      </c>
      <c r="N34" s="136">
        <v>37324</v>
      </c>
      <c r="O34" s="15">
        <v>37958</v>
      </c>
      <c r="P34" s="137">
        <v>21691</v>
      </c>
      <c r="Q34" s="6">
        <v>24817</v>
      </c>
      <c r="R34" s="136">
        <v>13876</v>
      </c>
      <c r="S34" s="15">
        <v>18278</v>
      </c>
      <c r="T34" s="136">
        <v>50797</v>
      </c>
      <c r="U34" s="15">
        <v>86861</v>
      </c>
      <c r="V34" s="136">
        <v>78521</v>
      </c>
      <c r="W34" s="121">
        <v>521</v>
      </c>
      <c r="X34" s="121">
        <v>3279</v>
      </c>
      <c r="Y34" s="121">
        <v>2034</v>
      </c>
      <c r="Z34" s="121">
        <v>16340</v>
      </c>
    </row>
    <row r="35" spans="1:26" ht="12.75" customHeight="1">
      <c r="A35" s="21" t="s">
        <v>76</v>
      </c>
      <c r="B35" s="69">
        <v>0</v>
      </c>
      <c r="C35" s="22">
        <v>0</v>
      </c>
      <c r="D35" s="22">
        <v>0</v>
      </c>
      <c r="E35" s="22">
        <v>0</v>
      </c>
      <c r="F35" s="22">
        <v>0</v>
      </c>
      <c r="G35" s="22">
        <v>0</v>
      </c>
      <c r="H35" s="22">
        <v>0</v>
      </c>
      <c r="I35" s="22">
        <v>0</v>
      </c>
      <c r="J35" s="15">
        <v>0</v>
      </c>
      <c r="K35" s="15">
        <v>0</v>
      </c>
      <c r="L35" s="15">
        <v>0</v>
      </c>
      <c r="M35" s="15">
        <v>0</v>
      </c>
      <c r="N35" s="136">
        <v>0</v>
      </c>
      <c r="O35" s="15">
        <v>0</v>
      </c>
      <c r="P35" s="137">
        <v>0</v>
      </c>
      <c r="Q35" s="6">
        <v>0</v>
      </c>
      <c r="R35" s="136">
        <v>0</v>
      </c>
      <c r="S35" s="15">
        <v>0</v>
      </c>
      <c r="T35" s="136">
        <v>0</v>
      </c>
      <c r="U35" s="15">
        <v>0</v>
      </c>
      <c r="V35" s="136">
        <v>0</v>
      </c>
      <c r="W35" s="121">
        <v>0</v>
      </c>
      <c r="X35" s="121">
        <v>0</v>
      </c>
      <c r="Y35" s="121">
        <v>0</v>
      </c>
      <c r="Z35" s="121">
        <v>0</v>
      </c>
    </row>
    <row r="36" spans="1:26" ht="12.75" customHeight="1">
      <c r="A36" s="21" t="s">
        <v>77</v>
      </c>
      <c r="B36" s="69">
        <v>0</v>
      </c>
      <c r="C36" s="22">
        <v>0</v>
      </c>
      <c r="D36" s="22">
        <v>0</v>
      </c>
      <c r="E36" s="22">
        <v>0</v>
      </c>
      <c r="F36" s="22">
        <v>0</v>
      </c>
      <c r="G36" s="22">
        <v>0</v>
      </c>
      <c r="H36" s="22">
        <v>0</v>
      </c>
      <c r="I36" s="22">
        <v>0</v>
      </c>
      <c r="J36" s="15">
        <v>0</v>
      </c>
      <c r="K36" s="15">
        <v>0</v>
      </c>
      <c r="L36" s="15">
        <v>0</v>
      </c>
      <c r="M36" s="15">
        <v>0</v>
      </c>
      <c r="N36" s="136">
        <v>0</v>
      </c>
      <c r="O36" s="15">
        <v>0</v>
      </c>
      <c r="P36" s="137">
        <v>0</v>
      </c>
      <c r="Q36" s="6">
        <v>0</v>
      </c>
      <c r="R36" s="136">
        <v>0</v>
      </c>
      <c r="S36" s="15">
        <v>0</v>
      </c>
      <c r="T36" s="136">
        <v>0</v>
      </c>
      <c r="U36" s="15">
        <v>0</v>
      </c>
      <c r="V36" s="136">
        <v>0</v>
      </c>
      <c r="W36" s="121">
        <v>0</v>
      </c>
      <c r="X36" s="121">
        <v>0</v>
      </c>
      <c r="Y36" s="121">
        <v>0</v>
      </c>
      <c r="Z36" s="121">
        <v>0</v>
      </c>
    </row>
    <row r="37" spans="1:26" ht="12.75" customHeight="1">
      <c r="A37" s="21" t="s">
        <v>78</v>
      </c>
      <c r="B37" s="69">
        <v>52858</v>
      </c>
      <c r="C37" s="22">
        <v>39354</v>
      </c>
      <c r="D37" s="22">
        <v>6099</v>
      </c>
      <c r="E37" s="22">
        <v>82527</v>
      </c>
      <c r="F37" s="22">
        <v>149814</v>
      </c>
      <c r="G37" s="22">
        <v>64030</v>
      </c>
      <c r="H37" s="22">
        <v>61460</v>
      </c>
      <c r="I37" s="22">
        <v>20238</v>
      </c>
      <c r="J37" s="15">
        <v>155811</v>
      </c>
      <c r="K37" s="15">
        <v>20834</v>
      </c>
      <c r="L37" s="15">
        <v>78941</v>
      </c>
      <c r="M37" s="15">
        <v>35434</v>
      </c>
      <c r="N37" s="136">
        <v>9766</v>
      </c>
      <c r="O37" s="15">
        <v>11765</v>
      </c>
      <c r="P37" s="137">
        <v>9475</v>
      </c>
      <c r="Q37" s="6">
        <v>19</v>
      </c>
      <c r="R37" s="136">
        <v>520</v>
      </c>
      <c r="S37" s="15">
        <v>3</v>
      </c>
      <c r="T37" s="136">
        <v>9671</v>
      </c>
      <c r="U37" s="15">
        <v>2173</v>
      </c>
      <c r="V37" s="136">
        <v>5590</v>
      </c>
      <c r="W37" s="121">
        <v>572</v>
      </c>
      <c r="X37" s="121">
        <v>13733</v>
      </c>
      <c r="Y37" s="121">
        <v>9853</v>
      </c>
      <c r="Z37" s="121">
        <v>7635</v>
      </c>
    </row>
    <row r="38" spans="1:26" ht="12.75" customHeight="1">
      <c r="A38" s="21" t="s">
        <v>79</v>
      </c>
      <c r="B38" s="69">
        <v>268</v>
      </c>
      <c r="C38" s="22">
        <v>121</v>
      </c>
      <c r="D38" s="22">
        <v>0</v>
      </c>
      <c r="E38" s="22">
        <v>5676</v>
      </c>
      <c r="F38" s="22">
        <v>418</v>
      </c>
      <c r="G38" s="22">
        <v>0</v>
      </c>
      <c r="H38" s="22">
        <v>85</v>
      </c>
      <c r="I38" s="22">
        <v>0</v>
      </c>
      <c r="J38" s="15">
        <v>567</v>
      </c>
      <c r="K38" s="15">
        <v>9013</v>
      </c>
      <c r="L38" s="15">
        <v>178</v>
      </c>
      <c r="M38" s="15">
        <v>171</v>
      </c>
      <c r="N38" s="136">
        <v>40</v>
      </c>
      <c r="O38" s="15">
        <v>340</v>
      </c>
      <c r="P38" s="137">
        <v>0</v>
      </c>
      <c r="Q38" s="6">
        <v>0</v>
      </c>
      <c r="R38" s="136">
        <v>1786</v>
      </c>
      <c r="S38" s="15">
        <v>1238</v>
      </c>
      <c r="T38" s="136">
        <v>75</v>
      </c>
      <c r="U38" s="15">
        <v>308</v>
      </c>
      <c r="V38" s="136">
        <v>240</v>
      </c>
      <c r="W38" s="121">
        <v>193</v>
      </c>
      <c r="X38" s="121">
        <v>223</v>
      </c>
      <c r="Y38" s="121">
        <v>0</v>
      </c>
      <c r="Z38" s="121">
        <v>0</v>
      </c>
    </row>
    <row r="39" spans="1:26" ht="12.75" customHeight="1">
      <c r="A39" s="21" t="s">
        <v>80</v>
      </c>
      <c r="B39" s="69">
        <v>8619</v>
      </c>
      <c r="C39" s="22">
        <v>6018</v>
      </c>
      <c r="D39" s="22">
        <v>12389</v>
      </c>
      <c r="E39" s="22">
        <v>3827</v>
      </c>
      <c r="F39" s="22">
        <v>12428</v>
      </c>
      <c r="G39" s="22">
        <v>68217</v>
      </c>
      <c r="H39" s="22">
        <v>37083</v>
      </c>
      <c r="I39" s="22">
        <v>48704</v>
      </c>
      <c r="J39" s="15">
        <v>30416</v>
      </c>
      <c r="K39" s="15">
        <v>3078</v>
      </c>
      <c r="L39" s="15">
        <v>2293</v>
      </c>
      <c r="M39" s="15">
        <v>18051</v>
      </c>
      <c r="N39" s="136">
        <v>2273</v>
      </c>
      <c r="O39" s="15">
        <v>5307</v>
      </c>
      <c r="P39" s="137">
        <v>3356</v>
      </c>
      <c r="Q39" s="6">
        <v>0</v>
      </c>
      <c r="R39" s="136">
        <v>0</v>
      </c>
      <c r="S39" s="15">
        <v>4921</v>
      </c>
      <c r="T39" s="136">
        <v>0</v>
      </c>
      <c r="U39" s="15">
        <v>5341</v>
      </c>
      <c r="V39" s="136">
        <v>2158</v>
      </c>
      <c r="W39" s="121">
        <v>15</v>
      </c>
      <c r="X39" s="121">
        <v>0</v>
      </c>
      <c r="Y39" s="121">
        <v>120</v>
      </c>
      <c r="Z39" s="121">
        <v>0</v>
      </c>
    </row>
    <row r="40" spans="1:26" ht="12.75" customHeight="1">
      <c r="A40" s="21" t="s">
        <v>81</v>
      </c>
      <c r="B40" s="69">
        <v>4272</v>
      </c>
      <c r="C40" s="22">
        <v>5006</v>
      </c>
      <c r="D40" s="22">
        <v>160</v>
      </c>
      <c r="E40" s="22">
        <v>0</v>
      </c>
      <c r="F40" s="22">
        <v>0</v>
      </c>
      <c r="G40" s="22">
        <v>255620</v>
      </c>
      <c r="H40" s="22">
        <v>24944</v>
      </c>
      <c r="I40" s="22">
        <v>14358</v>
      </c>
      <c r="J40" s="15">
        <v>7734</v>
      </c>
      <c r="K40" s="15">
        <v>0</v>
      </c>
      <c r="L40" s="15">
        <v>0</v>
      </c>
      <c r="M40" s="15">
        <v>0</v>
      </c>
      <c r="N40" s="136">
        <v>0</v>
      </c>
      <c r="O40" s="15">
        <v>0</v>
      </c>
      <c r="P40" s="137">
        <v>0</v>
      </c>
      <c r="Q40" s="6">
        <v>0</v>
      </c>
      <c r="R40" s="136">
        <v>0</v>
      </c>
      <c r="S40" s="15">
        <v>0</v>
      </c>
      <c r="T40" s="136">
        <v>0</v>
      </c>
      <c r="U40" s="15">
        <v>0</v>
      </c>
      <c r="V40" s="136">
        <v>0</v>
      </c>
      <c r="W40" s="121">
        <v>0</v>
      </c>
      <c r="X40" s="121">
        <v>0</v>
      </c>
      <c r="Y40" s="121">
        <v>0</v>
      </c>
      <c r="Z40" s="121">
        <v>0</v>
      </c>
    </row>
    <row r="41" spans="1:26" ht="12.75" customHeight="1">
      <c r="A41" s="21" t="s">
        <v>82</v>
      </c>
      <c r="B41" s="69">
        <v>0</v>
      </c>
      <c r="C41" s="22">
        <v>835</v>
      </c>
      <c r="D41" s="22">
        <v>0</v>
      </c>
      <c r="E41" s="22">
        <v>0</v>
      </c>
      <c r="F41" s="22">
        <v>0</v>
      </c>
      <c r="G41" s="22">
        <v>102</v>
      </c>
      <c r="H41" s="22">
        <v>0</v>
      </c>
      <c r="I41" s="22">
        <v>0</v>
      </c>
      <c r="J41" s="15">
        <v>0</v>
      </c>
      <c r="K41" s="15">
        <v>0</v>
      </c>
      <c r="L41" s="15">
        <v>0</v>
      </c>
      <c r="M41" s="15">
        <v>0</v>
      </c>
      <c r="N41" s="136">
        <v>0</v>
      </c>
      <c r="O41" s="15">
        <v>0</v>
      </c>
      <c r="P41" s="137">
        <v>5194</v>
      </c>
      <c r="Q41" s="6">
        <v>0</v>
      </c>
      <c r="R41" s="136">
        <v>0</v>
      </c>
      <c r="S41" s="15">
        <v>0</v>
      </c>
      <c r="T41" s="136">
        <v>0</v>
      </c>
      <c r="U41" s="15">
        <v>0</v>
      </c>
      <c r="V41" s="136">
        <v>0</v>
      </c>
      <c r="W41" s="121">
        <v>0</v>
      </c>
      <c r="X41" s="121">
        <v>0</v>
      </c>
      <c r="Y41" s="121">
        <v>0</v>
      </c>
      <c r="Z41" s="121">
        <v>0</v>
      </c>
    </row>
    <row r="42" spans="1:26" ht="12.75" customHeight="1">
      <c r="A42" s="21" t="s">
        <v>83</v>
      </c>
      <c r="B42" s="69">
        <v>0</v>
      </c>
      <c r="C42" s="22">
        <v>0</v>
      </c>
      <c r="D42" s="22">
        <v>0</v>
      </c>
      <c r="E42" s="22">
        <v>0</v>
      </c>
      <c r="F42" s="22">
        <v>0</v>
      </c>
      <c r="G42" s="22">
        <v>0</v>
      </c>
      <c r="H42" s="22">
        <v>0</v>
      </c>
      <c r="I42" s="22">
        <v>0</v>
      </c>
      <c r="J42" s="15">
        <v>0</v>
      </c>
      <c r="K42" s="15">
        <v>0</v>
      </c>
      <c r="L42" s="15">
        <v>0</v>
      </c>
      <c r="M42" s="15">
        <v>0</v>
      </c>
      <c r="N42" s="136">
        <v>0</v>
      </c>
      <c r="O42" s="15">
        <v>0</v>
      </c>
      <c r="P42" s="137">
        <v>0</v>
      </c>
      <c r="Q42" s="6">
        <v>0</v>
      </c>
      <c r="R42" s="136">
        <v>0</v>
      </c>
      <c r="S42" s="15">
        <v>0</v>
      </c>
      <c r="T42" s="136">
        <v>0</v>
      </c>
      <c r="U42" s="15">
        <v>0</v>
      </c>
      <c r="V42" s="136">
        <v>0</v>
      </c>
      <c r="W42" s="121">
        <v>0</v>
      </c>
      <c r="X42" s="121">
        <v>0</v>
      </c>
      <c r="Y42" s="121">
        <v>0</v>
      </c>
      <c r="Z42" s="121">
        <v>0</v>
      </c>
    </row>
    <row r="43" spans="1:26" ht="12.75" customHeight="1">
      <c r="A43" s="21" t="s">
        <v>84</v>
      </c>
      <c r="B43" s="69">
        <v>0</v>
      </c>
      <c r="C43" s="22">
        <v>0</v>
      </c>
      <c r="D43" s="22">
        <v>0</v>
      </c>
      <c r="E43" s="22">
        <v>0</v>
      </c>
      <c r="F43" s="22">
        <v>0</v>
      </c>
      <c r="G43" s="22">
        <v>0</v>
      </c>
      <c r="H43" s="22">
        <v>0</v>
      </c>
      <c r="I43" s="22">
        <v>0</v>
      </c>
      <c r="J43" s="15">
        <v>0</v>
      </c>
      <c r="K43" s="15">
        <v>0</v>
      </c>
      <c r="L43" s="15">
        <v>0</v>
      </c>
      <c r="M43" s="15">
        <v>0</v>
      </c>
      <c r="N43" s="136">
        <v>0</v>
      </c>
      <c r="O43" s="15">
        <v>0</v>
      </c>
      <c r="P43" s="137">
        <v>0</v>
      </c>
      <c r="Q43" s="6">
        <v>0</v>
      </c>
      <c r="R43" s="136">
        <v>0</v>
      </c>
      <c r="S43" s="15">
        <v>0</v>
      </c>
      <c r="T43" s="136">
        <v>0</v>
      </c>
      <c r="U43" s="15">
        <v>0</v>
      </c>
      <c r="V43" s="136">
        <v>0</v>
      </c>
      <c r="W43" s="121">
        <v>0</v>
      </c>
      <c r="X43" s="121">
        <v>0</v>
      </c>
      <c r="Y43" s="121">
        <v>0</v>
      </c>
      <c r="Z43" s="121">
        <v>0</v>
      </c>
    </row>
    <row r="44" spans="1:26" ht="12.75" customHeight="1">
      <c r="A44" s="21" t="s">
        <v>85</v>
      </c>
      <c r="B44" s="69">
        <v>91880</v>
      </c>
      <c r="C44" s="22">
        <v>2760</v>
      </c>
      <c r="D44" s="22">
        <v>548</v>
      </c>
      <c r="E44" s="22">
        <v>10862</v>
      </c>
      <c r="F44" s="22">
        <v>33533</v>
      </c>
      <c r="G44" s="22">
        <v>24674</v>
      </c>
      <c r="H44" s="22">
        <v>29590</v>
      </c>
      <c r="I44" s="22">
        <v>0</v>
      </c>
      <c r="J44" s="15">
        <v>21756</v>
      </c>
      <c r="K44" s="15">
        <v>0</v>
      </c>
      <c r="L44" s="15">
        <v>12863</v>
      </c>
      <c r="M44" s="15">
        <v>46282</v>
      </c>
      <c r="N44" s="136">
        <v>17036</v>
      </c>
      <c r="O44" s="15">
        <v>38725</v>
      </c>
      <c r="P44" s="137">
        <v>0</v>
      </c>
      <c r="Q44" s="6">
        <v>720</v>
      </c>
      <c r="R44" s="136">
        <v>0</v>
      </c>
      <c r="S44" s="15">
        <v>4436</v>
      </c>
      <c r="T44" s="136">
        <v>2240</v>
      </c>
      <c r="U44" s="15">
        <v>320</v>
      </c>
      <c r="V44" s="136">
        <v>0</v>
      </c>
      <c r="W44" s="121">
        <v>0</v>
      </c>
      <c r="X44" s="121">
        <v>0</v>
      </c>
      <c r="Y44" s="121">
        <v>0</v>
      </c>
      <c r="Z44" s="121">
        <v>0</v>
      </c>
    </row>
    <row r="45" spans="1:26" s="20" customFormat="1" ht="12.75" customHeight="1">
      <c r="A45" s="21" t="s">
        <v>86</v>
      </c>
      <c r="B45" s="69">
        <v>0</v>
      </c>
      <c r="C45" s="22">
        <v>0</v>
      </c>
      <c r="D45" s="22">
        <v>0</v>
      </c>
      <c r="E45" s="22">
        <v>0</v>
      </c>
      <c r="F45" s="22">
        <v>0</v>
      </c>
      <c r="G45" s="22">
        <v>0</v>
      </c>
      <c r="H45" s="22">
        <v>0</v>
      </c>
      <c r="I45" s="22">
        <v>0</v>
      </c>
      <c r="J45" s="15">
        <v>0</v>
      </c>
      <c r="K45" s="15">
        <v>0</v>
      </c>
      <c r="L45" s="15">
        <v>0</v>
      </c>
      <c r="M45" s="15">
        <v>0</v>
      </c>
      <c r="N45" s="136">
        <v>0</v>
      </c>
      <c r="O45" s="15">
        <v>0</v>
      </c>
      <c r="P45" s="137">
        <v>0</v>
      </c>
      <c r="Q45" s="6">
        <v>0</v>
      </c>
      <c r="R45" s="136">
        <v>0</v>
      </c>
      <c r="S45" s="15">
        <v>0</v>
      </c>
      <c r="T45" s="136">
        <v>0</v>
      </c>
      <c r="U45" s="15">
        <v>0</v>
      </c>
      <c r="V45" s="136">
        <v>0</v>
      </c>
      <c r="W45" s="121">
        <v>0</v>
      </c>
      <c r="X45" s="121">
        <v>0</v>
      </c>
      <c r="Y45" s="121">
        <v>0</v>
      </c>
      <c r="Z45" s="121">
        <v>0</v>
      </c>
    </row>
    <row r="46" spans="1:26" s="20" customFormat="1" ht="12.75" customHeight="1">
      <c r="A46" s="21" t="s">
        <v>87</v>
      </c>
      <c r="B46" s="69">
        <v>60972</v>
      </c>
      <c r="C46" s="22">
        <v>38156</v>
      </c>
      <c r="D46" s="22">
        <v>43877</v>
      </c>
      <c r="E46" s="22">
        <v>19509</v>
      </c>
      <c r="F46" s="22">
        <v>2625</v>
      </c>
      <c r="G46" s="22">
        <v>16857</v>
      </c>
      <c r="H46" s="22">
        <v>27720</v>
      </c>
      <c r="I46" s="22">
        <v>19069</v>
      </c>
      <c r="J46" s="15">
        <v>57016</v>
      </c>
      <c r="K46" s="15">
        <v>13334</v>
      </c>
      <c r="L46" s="15">
        <v>9411</v>
      </c>
      <c r="M46" s="15">
        <v>4200</v>
      </c>
      <c r="N46" s="136">
        <v>74128</v>
      </c>
      <c r="O46" s="15">
        <v>39824</v>
      </c>
      <c r="P46" s="137">
        <v>73</v>
      </c>
      <c r="Q46" s="6">
        <v>0</v>
      </c>
      <c r="R46" s="136">
        <v>0</v>
      </c>
      <c r="S46" s="15">
        <v>3770</v>
      </c>
      <c r="T46" s="136">
        <v>0</v>
      </c>
      <c r="U46" s="15">
        <v>4242</v>
      </c>
      <c r="V46" s="136">
        <v>532</v>
      </c>
      <c r="W46" s="121">
        <v>0</v>
      </c>
      <c r="X46" s="121">
        <v>0</v>
      </c>
      <c r="Y46" s="121">
        <v>6972</v>
      </c>
      <c r="Z46" s="121">
        <v>0</v>
      </c>
    </row>
    <row r="47" spans="1:26" s="23" customFormat="1" ht="12.75" customHeight="1">
      <c r="A47" s="21" t="s">
        <v>88</v>
      </c>
      <c r="B47" s="69">
        <v>284928</v>
      </c>
      <c r="C47" s="22">
        <v>222070</v>
      </c>
      <c r="D47" s="22">
        <v>240527</v>
      </c>
      <c r="E47" s="22">
        <v>118878</v>
      </c>
      <c r="F47" s="22">
        <v>1001681</v>
      </c>
      <c r="G47" s="22">
        <v>535181</v>
      </c>
      <c r="H47" s="22">
        <v>402913</v>
      </c>
      <c r="I47" s="22">
        <v>94569</v>
      </c>
      <c r="J47" s="6">
        <v>240141</v>
      </c>
      <c r="K47" s="6">
        <v>110857</v>
      </c>
      <c r="L47" s="6">
        <v>25400</v>
      </c>
      <c r="M47" s="6">
        <v>46807</v>
      </c>
      <c r="N47" s="137">
        <v>109750</v>
      </c>
      <c r="O47" s="6">
        <v>126420</v>
      </c>
      <c r="P47" s="137">
        <v>96810</v>
      </c>
      <c r="Q47" s="6">
        <v>41447</v>
      </c>
      <c r="R47" s="136">
        <v>30952</v>
      </c>
      <c r="S47" s="15">
        <v>117408</v>
      </c>
      <c r="T47" s="136">
        <v>488601</v>
      </c>
      <c r="U47" s="15">
        <v>30751</v>
      </c>
      <c r="V47" s="136">
        <v>0</v>
      </c>
      <c r="W47" s="121">
        <v>0</v>
      </c>
      <c r="X47" s="121">
        <v>0</v>
      </c>
      <c r="Y47" s="121">
        <v>7571</v>
      </c>
      <c r="Z47" s="121">
        <v>833</v>
      </c>
    </row>
    <row r="48" spans="1:26" s="20" customFormat="1" ht="12.75" customHeight="1">
      <c r="A48" s="21" t="s">
        <v>89</v>
      </c>
      <c r="B48" s="69">
        <v>0</v>
      </c>
      <c r="C48" s="22">
        <v>0</v>
      </c>
      <c r="D48" s="22">
        <v>0</v>
      </c>
      <c r="E48" s="22">
        <v>0</v>
      </c>
      <c r="F48" s="22">
        <v>0</v>
      </c>
      <c r="G48" s="22">
        <v>0</v>
      </c>
      <c r="H48" s="22">
        <v>0</v>
      </c>
      <c r="I48" s="22">
        <v>0</v>
      </c>
      <c r="J48" s="15">
        <v>0</v>
      </c>
      <c r="K48" s="15">
        <v>0</v>
      </c>
      <c r="L48" s="15">
        <v>0</v>
      </c>
      <c r="M48" s="15">
        <v>0</v>
      </c>
      <c r="N48" s="136">
        <v>0</v>
      </c>
      <c r="O48" s="15">
        <v>0</v>
      </c>
      <c r="P48" s="137">
        <v>0</v>
      </c>
      <c r="Q48" s="6">
        <v>0</v>
      </c>
      <c r="R48" s="136">
        <v>0</v>
      </c>
      <c r="S48" s="15">
        <v>0</v>
      </c>
      <c r="T48" s="136">
        <v>0</v>
      </c>
      <c r="U48" s="15">
        <v>0</v>
      </c>
      <c r="V48" s="136">
        <v>0</v>
      </c>
      <c r="W48" s="121">
        <v>0</v>
      </c>
      <c r="X48" s="121">
        <v>0</v>
      </c>
      <c r="Y48" s="121">
        <v>0</v>
      </c>
      <c r="Z48" s="121">
        <v>0</v>
      </c>
    </row>
    <row r="49" spans="1:26" s="20" customFormat="1" ht="12.75" customHeight="1">
      <c r="A49" s="21" t="s">
        <v>90</v>
      </c>
      <c r="B49" s="69">
        <v>0</v>
      </c>
      <c r="C49" s="22">
        <v>0</v>
      </c>
      <c r="D49" s="22">
        <v>0</v>
      </c>
      <c r="E49" s="22">
        <v>0</v>
      </c>
      <c r="F49" s="22">
        <v>0</v>
      </c>
      <c r="G49" s="22">
        <v>1039</v>
      </c>
      <c r="H49" s="22">
        <v>0</v>
      </c>
      <c r="I49" s="22">
        <v>10098</v>
      </c>
      <c r="J49" s="15">
        <v>0</v>
      </c>
      <c r="K49" s="15">
        <v>0</v>
      </c>
      <c r="L49" s="15">
        <v>0</v>
      </c>
      <c r="M49" s="15">
        <v>525</v>
      </c>
      <c r="N49" s="136">
        <v>0</v>
      </c>
      <c r="O49" s="15">
        <v>0</v>
      </c>
      <c r="P49" s="137">
        <v>0</v>
      </c>
      <c r="Q49" s="6">
        <v>0</v>
      </c>
      <c r="R49" s="136">
        <v>0</v>
      </c>
      <c r="S49" s="15">
        <v>0</v>
      </c>
      <c r="T49" s="136">
        <v>0</v>
      </c>
      <c r="U49" s="15">
        <v>0</v>
      </c>
      <c r="V49" s="136">
        <v>0</v>
      </c>
      <c r="W49" s="121">
        <v>0</v>
      </c>
      <c r="X49" s="121">
        <v>0</v>
      </c>
      <c r="Y49" s="121">
        <v>0</v>
      </c>
      <c r="Z49" s="121">
        <v>0</v>
      </c>
    </row>
    <row r="50" spans="1:26" ht="12.75" customHeight="1">
      <c r="A50" s="21" t="s">
        <v>91</v>
      </c>
      <c r="B50" s="69">
        <v>16297</v>
      </c>
      <c r="C50" s="22">
        <v>11544</v>
      </c>
      <c r="D50" s="22">
        <v>210188</v>
      </c>
      <c r="E50" s="22">
        <v>192979</v>
      </c>
      <c r="F50" s="22">
        <v>45423</v>
      </c>
      <c r="G50" s="22">
        <v>127363</v>
      </c>
      <c r="H50" s="22">
        <v>23511</v>
      </c>
      <c r="I50" s="22">
        <v>3804</v>
      </c>
      <c r="J50" s="15">
        <v>0</v>
      </c>
      <c r="K50" s="15">
        <v>3044</v>
      </c>
      <c r="L50" s="15">
        <v>0</v>
      </c>
      <c r="M50" s="15">
        <v>0</v>
      </c>
      <c r="N50" s="136">
        <v>0</v>
      </c>
      <c r="O50" s="15">
        <v>0</v>
      </c>
      <c r="P50" s="137">
        <v>0</v>
      </c>
      <c r="Q50" s="6">
        <v>0</v>
      </c>
      <c r="R50" s="136">
        <v>0</v>
      </c>
      <c r="S50" s="15">
        <v>0</v>
      </c>
      <c r="T50" s="136">
        <v>0</v>
      </c>
      <c r="U50" s="15">
        <v>0</v>
      </c>
      <c r="V50" s="136">
        <v>0</v>
      </c>
      <c r="W50" s="121">
        <v>0</v>
      </c>
      <c r="X50" s="121">
        <v>0</v>
      </c>
      <c r="Y50" s="121">
        <v>0</v>
      </c>
      <c r="Z50" s="121">
        <v>0</v>
      </c>
    </row>
    <row r="51" spans="1:26" ht="12.75" customHeight="1">
      <c r="A51" s="21" t="s">
        <v>92</v>
      </c>
      <c r="B51" s="69">
        <v>0</v>
      </c>
      <c r="C51" s="22">
        <v>0</v>
      </c>
      <c r="D51" s="22">
        <v>9830</v>
      </c>
      <c r="E51" s="22">
        <v>8974</v>
      </c>
      <c r="F51" s="22">
        <v>12307</v>
      </c>
      <c r="G51" s="22">
        <v>16760</v>
      </c>
      <c r="H51" s="22">
        <v>0</v>
      </c>
      <c r="I51" s="22">
        <v>5185</v>
      </c>
      <c r="J51" s="15">
        <v>0</v>
      </c>
      <c r="K51" s="15">
        <v>0</v>
      </c>
      <c r="L51" s="15">
        <v>0</v>
      </c>
      <c r="M51" s="15">
        <v>0</v>
      </c>
      <c r="N51" s="136">
        <v>0</v>
      </c>
      <c r="O51" s="15">
        <v>0</v>
      </c>
      <c r="P51" s="137">
        <v>0</v>
      </c>
      <c r="Q51" s="6">
        <v>0</v>
      </c>
      <c r="R51" s="136">
        <v>0</v>
      </c>
      <c r="S51" s="15">
        <v>210</v>
      </c>
      <c r="T51" s="136">
        <v>0</v>
      </c>
      <c r="U51" s="15">
        <v>0</v>
      </c>
      <c r="V51" s="136">
        <v>0</v>
      </c>
      <c r="W51" s="121">
        <v>0</v>
      </c>
      <c r="X51" s="121">
        <v>0</v>
      </c>
      <c r="Y51" s="121">
        <v>0</v>
      </c>
      <c r="Z51" s="121">
        <v>0</v>
      </c>
    </row>
    <row r="52" spans="1:26" ht="12.75" customHeight="1">
      <c r="A52" s="21" t="s">
        <v>93</v>
      </c>
      <c r="B52" s="69">
        <v>0</v>
      </c>
      <c r="C52" s="22">
        <v>0</v>
      </c>
      <c r="D52" s="22">
        <v>0</v>
      </c>
      <c r="E52" s="22">
        <v>0</v>
      </c>
      <c r="F52" s="22">
        <v>0</v>
      </c>
      <c r="G52" s="22">
        <v>0</v>
      </c>
      <c r="H52" s="22">
        <v>0</v>
      </c>
      <c r="I52" s="22">
        <v>0</v>
      </c>
      <c r="J52" s="15">
        <v>0</v>
      </c>
      <c r="K52" s="15">
        <v>0</v>
      </c>
      <c r="L52" s="15">
        <v>0</v>
      </c>
      <c r="M52" s="15">
        <v>0</v>
      </c>
      <c r="N52" s="136">
        <v>0</v>
      </c>
      <c r="O52" s="15">
        <v>0</v>
      </c>
      <c r="P52" s="137">
        <v>0</v>
      </c>
      <c r="Q52" s="6">
        <v>0</v>
      </c>
      <c r="R52" s="136">
        <v>0</v>
      </c>
      <c r="S52" s="15">
        <v>0</v>
      </c>
      <c r="T52" s="136">
        <v>0</v>
      </c>
      <c r="U52" s="15">
        <v>0</v>
      </c>
      <c r="V52" s="136">
        <v>0</v>
      </c>
      <c r="W52" s="121">
        <v>0</v>
      </c>
      <c r="X52" s="121">
        <v>0</v>
      </c>
      <c r="Y52" s="121">
        <v>0</v>
      </c>
      <c r="Z52" s="121">
        <v>0</v>
      </c>
    </row>
    <row r="53" spans="1:26" ht="12.75" customHeight="1">
      <c r="A53" s="21" t="s">
        <v>94</v>
      </c>
      <c r="B53" s="71">
        <v>1182253</v>
      </c>
      <c r="C53" s="72">
        <v>541827</v>
      </c>
      <c r="D53" s="72">
        <v>547695</v>
      </c>
      <c r="E53" s="72">
        <v>722431</v>
      </c>
      <c r="F53" s="72">
        <v>706234</v>
      </c>
      <c r="G53" s="72">
        <v>817180</v>
      </c>
      <c r="H53" s="72">
        <v>775707</v>
      </c>
      <c r="I53" s="72">
        <v>807846</v>
      </c>
      <c r="J53" s="73">
        <v>110344</v>
      </c>
      <c r="K53" s="73">
        <v>294344</v>
      </c>
      <c r="L53" s="73">
        <v>1034741</v>
      </c>
      <c r="M53" s="73">
        <v>491232</v>
      </c>
      <c r="N53" s="136">
        <v>351267</v>
      </c>
      <c r="O53" s="15">
        <v>296021</v>
      </c>
      <c r="P53" s="136">
        <v>329982</v>
      </c>
      <c r="Q53" s="15">
        <v>244861</v>
      </c>
      <c r="R53" s="136">
        <v>263219</v>
      </c>
      <c r="S53" s="15">
        <v>521911</v>
      </c>
      <c r="T53" s="136">
        <v>1215948</v>
      </c>
      <c r="U53" s="145">
        <v>568987</v>
      </c>
      <c r="V53" s="146">
        <v>5143</v>
      </c>
      <c r="W53" s="147">
        <v>67627</v>
      </c>
      <c r="X53" s="147">
        <v>69031</v>
      </c>
      <c r="Y53" s="147">
        <v>76559</v>
      </c>
      <c r="Z53" s="147">
        <v>86037</v>
      </c>
    </row>
    <row r="54" spans="1:26" ht="12.75" customHeight="1">
      <c r="A54" s="148" t="s">
        <v>95</v>
      </c>
      <c r="B54" s="35">
        <v>3997271</v>
      </c>
      <c r="C54" s="35">
        <v>2812606</v>
      </c>
      <c r="D54" s="35">
        <v>2064289</v>
      </c>
      <c r="E54" s="35">
        <v>4157121</v>
      </c>
      <c r="F54" s="35">
        <v>4314207</v>
      </c>
      <c r="G54" s="35">
        <v>4385378</v>
      </c>
      <c r="H54" s="35">
        <v>4634736</v>
      </c>
      <c r="I54" s="35">
        <v>2615259</v>
      </c>
      <c r="J54" s="35">
        <v>1913602</v>
      </c>
      <c r="K54" s="35">
        <v>1353663</v>
      </c>
      <c r="L54" s="35">
        <v>2016176</v>
      </c>
      <c r="M54" s="35">
        <v>1752060</v>
      </c>
      <c r="N54" s="140">
        <v>1172808</v>
      </c>
      <c r="O54" s="140">
        <v>1197852</v>
      </c>
      <c r="P54" s="140">
        <v>810068</v>
      </c>
      <c r="Q54" s="144">
        <v>577317</v>
      </c>
      <c r="R54" s="141">
        <v>1114218</v>
      </c>
      <c r="S54" s="141">
        <f t="shared" ref="S54:X54" si="0">SUM(S4:S53)</f>
        <v>1253369</v>
      </c>
      <c r="T54" s="141">
        <f t="shared" si="0"/>
        <v>2245906</v>
      </c>
      <c r="U54" s="141">
        <f t="shared" si="0"/>
        <v>1871962</v>
      </c>
      <c r="V54" s="141">
        <f t="shared" si="0"/>
        <v>249132</v>
      </c>
      <c r="W54" s="141">
        <f t="shared" si="0"/>
        <v>74758</v>
      </c>
      <c r="X54" s="141">
        <f t="shared" si="0"/>
        <v>91712</v>
      </c>
      <c r="Y54" s="141">
        <f t="shared" ref="Y54:Z54" si="1">SUM(Y4:Y53)</f>
        <v>110650</v>
      </c>
      <c r="Z54" s="141">
        <f t="shared" si="1"/>
        <v>132047</v>
      </c>
    </row>
    <row r="55" spans="1:26" ht="60">
      <c r="A55" s="101" t="s">
        <v>98</v>
      </c>
      <c r="B55" s="34"/>
      <c r="C55" s="34"/>
      <c r="D55" s="34"/>
      <c r="E55" s="34"/>
      <c r="F55" s="34"/>
      <c r="G55" s="34"/>
      <c r="H55" s="34"/>
      <c r="I55" s="34"/>
    </row>
    <row r="56" spans="1:26" ht="84.75" customHeight="1">
      <c r="A56" s="101" t="s">
        <v>40</v>
      </c>
      <c r="B56" s="34"/>
      <c r="C56" s="34"/>
      <c r="D56" s="34"/>
      <c r="E56" s="34"/>
      <c r="F56" s="34"/>
      <c r="G56" s="34"/>
      <c r="H56" s="34"/>
      <c r="I56" s="34"/>
      <c r="J56" s="24"/>
      <c r="K56" s="24"/>
      <c r="L56" s="24"/>
      <c r="M56" s="24"/>
      <c r="N56" s="24"/>
      <c r="O56" s="24"/>
    </row>
    <row r="57" spans="1:26">
      <c r="J57" s="40"/>
      <c r="K57" s="40"/>
      <c r="L57" s="40"/>
      <c r="M57" s="40"/>
      <c r="N57" s="40"/>
      <c r="O57" s="40"/>
      <c r="P57" s="40"/>
      <c r="Q57" s="40"/>
      <c r="R57" s="34"/>
      <c r="S57" s="34"/>
      <c r="T57" s="34"/>
      <c r="U57" s="34"/>
      <c r="V57" s="34"/>
      <c r="W57" s="41"/>
      <c r="X57" s="41"/>
      <c r="Y57" s="41"/>
      <c r="Z57" s="41"/>
    </row>
    <row r="58" spans="1:26">
      <c r="A58" s="22"/>
      <c r="B58" s="22"/>
      <c r="C58" s="22"/>
      <c r="D58" s="22"/>
      <c r="E58" s="22"/>
      <c r="F58" s="22"/>
      <c r="G58" s="22"/>
      <c r="H58" s="22"/>
      <c r="I58" s="22"/>
      <c r="R58" s="34"/>
      <c r="S58" s="34"/>
      <c r="T58" s="34"/>
      <c r="U58" s="34"/>
      <c r="V58" s="34"/>
      <c r="W58" s="37"/>
      <c r="X58" s="37"/>
      <c r="Y58" s="37"/>
      <c r="Z58" s="37"/>
    </row>
    <row r="59" spans="1:26">
      <c r="A59" s="22"/>
      <c r="B59" s="22"/>
      <c r="C59" s="22"/>
      <c r="D59" s="22"/>
      <c r="E59" s="22"/>
      <c r="F59" s="22"/>
      <c r="G59" s="22"/>
      <c r="H59" s="22"/>
      <c r="I59" s="22"/>
      <c r="R59" s="34"/>
      <c r="S59" s="34"/>
      <c r="T59" s="34"/>
      <c r="U59" s="34"/>
      <c r="V59" s="34"/>
      <c r="W59" s="37"/>
      <c r="X59" s="37"/>
      <c r="Y59" s="37"/>
      <c r="Z59" s="37"/>
    </row>
    <row r="60" spans="1:26">
      <c r="A60" s="22"/>
      <c r="B60" s="22"/>
      <c r="C60" s="22"/>
      <c r="D60" s="22"/>
      <c r="E60" s="22"/>
      <c r="F60" s="22"/>
      <c r="G60" s="22"/>
      <c r="H60" s="22"/>
      <c r="I60" s="22"/>
      <c r="W60" s="37"/>
      <c r="X60" s="37"/>
      <c r="Y60" s="37"/>
      <c r="Z60" s="37"/>
    </row>
    <row r="61" spans="1:26">
      <c r="A61" s="22"/>
      <c r="B61" s="22"/>
      <c r="C61" s="22"/>
      <c r="D61" s="22"/>
      <c r="E61" s="22"/>
      <c r="F61" s="22"/>
      <c r="G61" s="22"/>
      <c r="H61" s="22"/>
      <c r="I61" s="22"/>
    </row>
    <row r="62" spans="1:26">
      <c r="A62" s="22"/>
      <c r="B62" s="22"/>
      <c r="C62" s="22"/>
      <c r="D62" s="22"/>
      <c r="E62" s="22"/>
      <c r="F62" s="22"/>
      <c r="G62" s="22"/>
      <c r="H62" s="22"/>
      <c r="I62" s="22"/>
    </row>
    <row r="63" spans="1:26">
      <c r="A63" s="22"/>
      <c r="B63" s="22"/>
      <c r="C63" s="22"/>
      <c r="D63" s="22"/>
      <c r="E63" s="22"/>
      <c r="F63" s="22"/>
      <c r="G63" s="22"/>
      <c r="H63" s="22"/>
      <c r="I63" s="22"/>
    </row>
    <row r="64" spans="1:26">
      <c r="A64" s="22"/>
      <c r="B64" s="22"/>
      <c r="C64" s="22"/>
      <c r="D64" s="22"/>
      <c r="E64" s="22"/>
      <c r="F64" s="22"/>
      <c r="G64" s="22"/>
      <c r="H64" s="22"/>
      <c r="I64" s="22"/>
    </row>
    <row r="65" spans="1:9">
      <c r="A65" s="22"/>
      <c r="B65" s="22"/>
      <c r="C65" s="22"/>
      <c r="D65" s="22"/>
      <c r="E65" s="22"/>
      <c r="F65" s="22"/>
      <c r="G65" s="22"/>
      <c r="H65" s="22"/>
      <c r="I65" s="22"/>
    </row>
    <row r="66" spans="1:9">
      <c r="A66" s="22"/>
      <c r="B66" s="22"/>
      <c r="C66" s="22"/>
      <c r="D66" s="22"/>
      <c r="E66" s="22"/>
      <c r="F66" s="22"/>
      <c r="G66" s="22"/>
      <c r="H66" s="22"/>
      <c r="I66" s="22"/>
    </row>
    <row r="67" spans="1:9">
      <c r="A67" s="22"/>
      <c r="B67" s="22"/>
      <c r="C67" s="22"/>
      <c r="D67" s="22"/>
      <c r="E67" s="22"/>
      <c r="F67" s="22"/>
      <c r="G67" s="22"/>
      <c r="H67" s="22"/>
      <c r="I67" s="22"/>
    </row>
    <row r="68" spans="1:9">
      <c r="A68" s="22"/>
      <c r="B68" s="22"/>
      <c r="C68" s="22"/>
      <c r="D68" s="22"/>
      <c r="E68" s="22"/>
      <c r="F68" s="22"/>
      <c r="G68" s="22"/>
      <c r="H68" s="22"/>
      <c r="I68" s="22"/>
    </row>
    <row r="69" spans="1:9">
      <c r="A69" s="22"/>
      <c r="B69" s="22"/>
      <c r="C69" s="22"/>
      <c r="D69" s="22"/>
      <c r="E69" s="22"/>
      <c r="F69" s="22"/>
      <c r="G69" s="22"/>
      <c r="H69" s="22"/>
      <c r="I69" s="22"/>
    </row>
    <row r="70" spans="1:9">
      <c r="A70" s="22"/>
      <c r="B70" s="22"/>
      <c r="C70" s="22"/>
      <c r="D70" s="22"/>
      <c r="E70" s="22"/>
      <c r="F70" s="22"/>
      <c r="G70" s="22"/>
      <c r="H70" s="22"/>
      <c r="I70" s="22"/>
    </row>
    <row r="71" spans="1:9">
      <c r="A71" s="16"/>
      <c r="B71" s="16"/>
      <c r="C71" s="16"/>
      <c r="D71" s="16"/>
      <c r="E71" s="16"/>
      <c r="F71" s="16"/>
      <c r="G71" s="16"/>
      <c r="H71" s="16"/>
      <c r="I71" s="16"/>
    </row>
    <row r="72" spans="1:9">
      <c r="A72" s="16"/>
      <c r="B72" s="16"/>
      <c r="C72" s="16"/>
      <c r="D72" s="16"/>
      <c r="E72" s="16"/>
      <c r="F72" s="16"/>
      <c r="G72" s="16"/>
      <c r="H72" s="16"/>
      <c r="I72" s="16"/>
    </row>
    <row r="73" spans="1:9">
      <c r="A73" s="16"/>
      <c r="B73" s="16"/>
      <c r="C73" s="16"/>
      <c r="D73" s="16"/>
      <c r="E73" s="16"/>
      <c r="F73" s="16"/>
      <c r="G73" s="16"/>
      <c r="H73" s="16"/>
      <c r="I73" s="16"/>
    </row>
    <row r="74" spans="1:9">
      <c r="A74" s="16"/>
      <c r="B74" s="16"/>
      <c r="C74" s="16"/>
      <c r="D74" s="16"/>
      <c r="E74" s="16"/>
      <c r="F74" s="16"/>
      <c r="G74" s="16"/>
      <c r="H74" s="16"/>
      <c r="I74" s="16"/>
    </row>
    <row r="75" spans="1:9">
      <c r="A75" s="16"/>
      <c r="B75" s="16"/>
      <c r="C75" s="16"/>
      <c r="D75" s="16"/>
      <c r="E75" s="16"/>
      <c r="F75" s="16"/>
      <c r="G75" s="16"/>
      <c r="H75" s="16"/>
      <c r="I75" s="16"/>
    </row>
    <row r="76" spans="1:9">
      <c r="A76" s="16"/>
      <c r="B76" s="16"/>
      <c r="C76" s="16"/>
      <c r="D76" s="16"/>
      <c r="E76" s="16"/>
      <c r="F76" s="16"/>
      <c r="G76" s="16"/>
      <c r="H76" s="16"/>
      <c r="I76" s="16"/>
    </row>
    <row r="77" spans="1:9">
      <c r="A77" s="16"/>
      <c r="B77" s="16"/>
      <c r="C77" s="16"/>
      <c r="D77" s="16"/>
      <c r="E77" s="16"/>
      <c r="F77" s="16"/>
      <c r="G77" s="16"/>
      <c r="H77" s="16"/>
      <c r="I77" s="16"/>
    </row>
    <row r="78" spans="1:9">
      <c r="A78" s="16"/>
      <c r="B78" s="16"/>
      <c r="C78" s="16"/>
      <c r="D78" s="16"/>
      <c r="E78" s="16"/>
      <c r="F78" s="16"/>
      <c r="G78" s="16"/>
      <c r="H78" s="16"/>
      <c r="I78" s="16"/>
    </row>
    <row r="79" spans="1:9">
      <c r="A79" s="16"/>
      <c r="B79" s="16"/>
      <c r="C79" s="16"/>
      <c r="D79" s="16"/>
      <c r="E79" s="16"/>
      <c r="F79" s="16"/>
      <c r="G79" s="16"/>
      <c r="H79" s="16"/>
      <c r="I79" s="16"/>
    </row>
    <row r="80" spans="1:9">
      <c r="A80" s="16"/>
      <c r="B80" s="16"/>
      <c r="C80" s="16"/>
      <c r="D80" s="16"/>
      <c r="E80" s="16"/>
      <c r="F80" s="16"/>
      <c r="G80" s="16"/>
      <c r="H80" s="16"/>
      <c r="I80" s="16"/>
    </row>
    <row r="81" spans="1:15">
      <c r="A81" s="16"/>
      <c r="B81" s="16"/>
      <c r="C81" s="16"/>
      <c r="D81" s="16"/>
      <c r="E81" s="16"/>
      <c r="F81" s="16"/>
      <c r="G81" s="16"/>
      <c r="H81" s="16"/>
      <c r="I81" s="16"/>
    </row>
    <row r="82" spans="1:15">
      <c r="A82" s="16"/>
      <c r="B82" s="16"/>
      <c r="C82" s="16"/>
      <c r="D82" s="16"/>
      <c r="E82" s="16"/>
      <c r="F82" s="16"/>
      <c r="G82" s="16"/>
      <c r="H82" s="16"/>
      <c r="I82" s="16"/>
    </row>
    <row r="83" spans="1:15">
      <c r="A83" s="16"/>
      <c r="B83" s="16"/>
      <c r="C83" s="16"/>
      <c r="D83" s="16"/>
      <c r="E83" s="16"/>
      <c r="F83" s="16"/>
      <c r="G83" s="16"/>
      <c r="H83" s="16"/>
      <c r="I83" s="16"/>
    </row>
    <row r="84" spans="1:15">
      <c r="A84" s="16"/>
      <c r="B84" s="16"/>
      <c r="C84" s="16"/>
      <c r="D84" s="16"/>
      <c r="E84" s="16"/>
      <c r="F84" s="16"/>
      <c r="G84" s="16"/>
      <c r="H84" s="16"/>
      <c r="I84" s="16"/>
    </row>
    <row r="85" spans="1:15">
      <c r="A85" s="16"/>
      <c r="B85" s="16"/>
      <c r="C85" s="16"/>
      <c r="D85" s="16"/>
      <c r="E85" s="16"/>
      <c r="F85" s="16"/>
      <c r="G85" s="16"/>
      <c r="H85" s="16"/>
      <c r="I85" s="16"/>
    </row>
    <row r="86" spans="1:15">
      <c r="A86" s="16"/>
      <c r="B86" s="16"/>
      <c r="C86" s="16"/>
      <c r="D86" s="16"/>
      <c r="E86" s="16"/>
      <c r="F86" s="16"/>
      <c r="G86" s="16"/>
      <c r="H86" s="16"/>
      <c r="I86" s="16"/>
    </row>
    <row r="87" spans="1:15" s="20" customFormat="1">
      <c r="A87" s="16"/>
      <c r="B87" s="16"/>
      <c r="C87" s="16"/>
      <c r="D87" s="16"/>
      <c r="E87" s="16"/>
      <c r="F87" s="16"/>
      <c r="G87" s="16"/>
      <c r="H87" s="16"/>
      <c r="I87" s="16"/>
      <c r="J87" s="42"/>
      <c r="K87" s="14"/>
      <c r="L87" s="42"/>
      <c r="M87" s="42"/>
      <c r="N87" s="42"/>
      <c r="O87" s="42"/>
    </row>
    <row r="88" spans="1:15" s="20" customFormat="1">
      <c r="A88" s="13"/>
      <c r="B88" s="13"/>
      <c r="C88" s="13"/>
      <c r="D88" s="13"/>
      <c r="E88" s="13"/>
      <c r="F88" s="13"/>
      <c r="G88" s="13"/>
      <c r="H88" s="13"/>
      <c r="I88" s="13"/>
      <c r="J88" s="42"/>
      <c r="K88" s="14"/>
      <c r="L88" s="42"/>
      <c r="M88" s="42"/>
      <c r="N88" s="42"/>
      <c r="O88" s="42"/>
    </row>
    <row r="89" spans="1:15" s="23" customFormat="1">
      <c r="A89" s="17"/>
      <c r="B89" s="17"/>
      <c r="C89" s="17"/>
      <c r="D89" s="17"/>
      <c r="E89" s="17"/>
      <c r="F89" s="17"/>
      <c r="G89" s="17"/>
      <c r="H89" s="17"/>
      <c r="I89" s="17"/>
      <c r="J89" s="18"/>
      <c r="K89" s="18"/>
      <c r="L89" s="36"/>
      <c r="M89" s="36"/>
      <c r="N89" s="36"/>
      <c r="O89" s="36"/>
    </row>
    <row r="90" spans="1:15" s="20" customFormat="1">
      <c r="A90" s="13"/>
      <c r="B90" s="13"/>
      <c r="C90" s="13"/>
      <c r="D90" s="13"/>
      <c r="E90" s="13"/>
      <c r="F90" s="13"/>
      <c r="G90" s="13"/>
      <c r="H90" s="13"/>
      <c r="I90" s="13"/>
      <c r="J90" s="42"/>
      <c r="K90" s="14"/>
      <c r="L90" s="42"/>
      <c r="M90" s="42"/>
      <c r="N90" s="42"/>
      <c r="O90" s="42"/>
    </row>
    <row r="91" spans="1:15" s="20" customFormat="1">
      <c r="A91" s="12"/>
      <c r="B91" s="12"/>
      <c r="C91" s="12"/>
      <c r="D91" s="12"/>
      <c r="E91" s="12"/>
      <c r="F91" s="12"/>
      <c r="G91" s="12"/>
      <c r="H91" s="12"/>
      <c r="I91" s="12"/>
      <c r="J91" s="42"/>
      <c r="K91" s="14"/>
      <c r="L91" s="42"/>
      <c r="M91" s="42"/>
      <c r="N91" s="42"/>
      <c r="O91" s="42"/>
    </row>
    <row r="92" spans="1:15">
      <c r="A92" s="16"/>
      <c r="B92" s="16"/>
      <c r="C92" s="16"/>
      <c r="D92" s="16"/>
      <c r="E92" s="16"/>
      <c r="F92" s="16"/>
      <c r="G92" s="16"/>
      <c r="H92" s="16"/>
      <c r="I92" s="16"/>
    </row>
    <row r="93" spans="1:15">
      <c r="A93" s="16"/>
      <c r="B93" s="16"/>
      <c r="C93" s="16"/>
      <c r="D93" s="16"/>
      <c r="E93" s="16"/>
      <c r="F93" s="16"/>
      <c r="G93" s="16"/>
      <c r="H93" s="16"/>
      <c r="I93" s="16"/>
    </row>
    <row r="94" spans="1:15">
      <c r="A94" s="16"/>
      <c r="B94" s="16"/>
      <c r="C94" s="16"/>
      <c r="D94" s="16"/>
      <c r="E94" s="16"/>
      <c r="F94" s="16"/>
      <c r="G94" s="16"/>
      <c r="H94" s="16"/>
      <c r="I94" s="16"/>
    </row>
    <row r="95" spans="1:15">
      <c r="A95" s="16"/>
      <c r="B95" s="16"/>
      <c r="C95" s="16"/>
      <c r="D95" s="16"/>
      <c r="E95" s="16"/>
      <c r="F95" s="16"/>
      <c r="G95" s="16"/>
      <c r="H95" s="16"/>
      <c r="I95" s="16"/>
    </row>
    <row r="96" spans="1:15">
      <c r="A96" s="16"/>
      <c r="B96" s="16"/>
      <c r="C96" s="16"/>
      <c r="D96" s="16"/>
      <c r="E96" s="16"/>
      <c r="F96" s="16"/>
      <c r="G96" s="16"/>
      <c r="H96" s="16"/>
      <c r="I96" s="16"/>
    </row>
    <row r="97" spans="1:9">
      <c r="A97" s="16"/>
      <c r="B97" s="16"/>
      <c r="C97" s="16"/>
      <c r="D97" s="16"/>
      <c r="E97" s="16"/>
      <c r="F97" s="16"/>
      <c r="G97" s="16"/>
      <c r="H97" s="16"/>
      <c r="I97" s="16"/>
    </row>
    <row r="98" spans="1:9">
      <c r="A98" s="16"/>
      <c r="B98" s="16"/>
      <c r="C98" s="16"/>
      <c r="D98" s="16"/>
      <c r="E98" s="16"/>
      <c r="F98" s="16"/>
      <c r="G98" s="16"/>
      <c r="H98" s="16"/>
      <c r="I98" s="16"/>
    </row>
    <row r="99" spans="1:9">
      <c r="A99" s="16"/>
      <c r="B99" s="16"/>
      <c r="C99" s="16"/>
      <c r="D99" s="16"/>
      <c r="E99" s="16"/>
      <c r="F99" s="16"/>
      <c r="G99" s="16"/>
      <c r="H99" s="16"/>
      <c r="I99" s="16"/>
    </row>
    <row r="100" spans="1:9">
      <c r="A100" s="16"/>
      <c r="B100" s="16"/>
      <c r="C100" s="16"/>
      <c r="D100" s="16"/>
      <c r="E100" s="16"/>
      <c r="F100" s="16"/>
      <c r="G100" s="16"/>
      <c r="H100" s="16"/>
      <c r="I100" s="16"/>
    </row>
    <row r="101" spans="1:9">
      <c r="A101" s="16"/>
      <c r="B101" s="16"/>
      <c r="C101" s="16"/>
      <c r="D101" s="16"/>
      <c r="E101" s="16"/>
      <c r="F101" s="16"/>
      <c r="G101" s="16"/>
      <c r="H101" s="16"/>
      <c r="I101" s="16"/>
    </row>
    <row r="102" spans="1:9">
      <c r="A102" s="16"/>
      <c r="B102" s="16"/>
      <c r="C102" s="16"/>
      <c r="D102" s="16"/>
      <c r="E102" s="16"/>
      <c r="F102" s="16"/>
      <c r="G102" s="16"/>
      <c r="H102" s="16"/>
      <c r="I102" s="16"/>
    </row>
    <row r="103" spans="1:9">
      <c r="A103" s="16"/>
      <c r="B103" s="16"/>
      <c r="C103" s="16"/>
      <c r="D103" s="16"/>
      <c r="E103" s="16"/>
      <c r="F103" s="16"/>
      <c r="G103" s="16"/>
      <c r="H103" s="16"/>
      <c r="I103" s="16"/>
    </row>
    <row r="104" spans="1:9">
      <c r="A104" s="16"/>
      <c r="B104" s="16"/>
      <c r="C104" s="16"/>
      <c r="D104" s="16"/>
      <c r="E104" s="16"/>
      <c r="F104" s="16"/>
      <c r="G104" s="16"/>
      <c r="H104" s="16"/>
      <c r="I104" s="16"/>
    </row>
    <row r="105" spans="1:9">
      <c r="A105" s="16"/>
      <c r="B105" s="16"/>
      <c r="C105" s="16"/>
      <c r="D105" s="16"/>
      <c r="E105" s="16"/>
      <c r="F105" s="16"/>
      <c r="G105" s="16"/>
      <c r="H105" s="16"/>
      <c r="I105" s="16"/>
    </row>
    <row r="106" spans="1:9">
      <c r="A106" s="16"/>
      <c r="B106" s="16"/>
      <c r="C106" s="16"/>
      <c r="D106" s="16"/>
      <c r="E106" s="16"/>
      <c r="F106" s="16"/>
      <c r="G106" s="16"/>
      <c r="H106" s="16"/>
      <c r="I106" s="16"/>
    </row>
    <row r="107" spans="1:9">
      <c r="A107" s="16"/>
      <c r="B107" s="16"/>
      <c r="C107" s="16"/>
      <c r="D107" s="16"/>
      <c r="E107" s="16"/>
      <c r="F107" s="16"/>
      <c r="G107" s="16"/>
      <c r="H107" s="16"/>
      <c r="I107" s="16"/>
    </row>
    <row r="108" spans="1:9">
      <c r="A108" s="16"/>
      <c r="B108" s="16"/>
      <c r="C108" s="16"/>
      <c r="D108" s="16"/>
      <c r="E108" s="16"/>
      <c r="F108" s="16"/>
      <c r="G108" s="16"/>
      <c r="H108" s="16"/>
      <c r="I108" s="16"/>
    </row>
    <row r="109" spans="1:9">
      <c r="A109" s="16"/>
      <c r="B109" s="16"/>
      <c r="C109" s="16"/>
      <c r="D109" s="16"/>
      <c r="E109" s="16"/>
      <c r="F109" s="16"/>
      <c r="G109" s="16"/>
      <c r="H109" s="16"/>
      <c r="I109" s="16"/>
    </row>
    <row r="110" spans="1:9">
      <c r="A110" s="16"/>
      <c r="B110" s="16"/>
      <c r="C110" s="16"/>
      <c r="D110" s="16"/>
      <c r="E110" s="16"/>
      <c r="F110" s="16"/>
      <c r="G110" s="16"/>
      <c r="H110" s="16"/>
      <c r="I110" s="16"/>
    </row>
    <row r="111" spans="1:9">
      <c r="A111" s="16"/>
      <c r="B111" s="16"/>
      <c r="C111" s="16"/>
      <c r="D111" s="16"/>
      <c r="E111" s="16"/>
      <c r="F111" s="16"/>
      <c r="G111" s="16"/>
      <c r="H111" s="16"/>
      <c r="I111" s="16"/>
    </row>
    <row r="112" spans="1:9">
      <c r="A112" s="16"/>
      <c r="B112" s="16"/>
      <c r="C112" s="16"/>
      <c r="D112" s="16"/>
      <c r="E112" s="16"/>
      <c r="F112" s="16"/>
      <c r="G112" s="16"/>
      <c r="H112" s="16"/>
      <c r="I112" s="16"/>
    </row>
    <row r="113" spans="1:9">
      <c r="A113" s="16"/>
      <c r="B113" s="16"/>
      <c r="C113" s="16"/>
      <c r="D113" s="16"/>
      <c r="E113" s="16"/>
      <c r="F113" s="16"/>
      <c r="G113" s="16"/>
      <c r="H113" s="16"/>
      <c r="I113" s="16"/>
    </row>
    <row r="114" spans="1:9">
      <c r="A114" s="16"/>
      <c r="B114" s="16"/>
      <c r="C114" s="16"/>
      <c r="D114" s="16"/>
      <c r="E114" s="16"/>
      <c r="F114" s="16"/>
      <c r="G114" s="16"/>
      <c r="H114" s="16"/>
      <c r="I114" s="16"/>
    </row>
    <row r="115" spans="1:9">
      <c r="A115" s="16"/>
      <c r="B115" s="16"/>
      <c r="C115" s="16"/>
      <c r="D115" s="16"/>
      <c r="E115" s="16"/>
      <c r="F115" s="16"/>
      <c r="G115" s="16"/>
      <c r="H115" s="16"/>
      <c r="I115" s="16"/>
    </row>
    <row r="116" spans="1:9">
      <c r="A116" s="16"/>
      <c r="B116" s="16"/>
      <c r="C116" s="16"/>
      <c r="D116" s="16"/>
      <c r="E116" s="16"/>
      <c r="F116" s="16"/>
      <c r="G116" s="16"/>
      <c r="H116" s="16"/>
      <c r="I116" s="16"/>
    </row>
    <row r="117" spans="1:9">
      <c r="A117" s="16"/>
      <c r="B117" s="16"/>
      <c r="C117" s="16"/>
      <c r="D117" s="16"/>
      <c r="E117" s="16"/>
      <c r="F117" s="16"/>
      <c r="G117" s="16"/>
      <c r="H117" s="16"/>
      <c r="I117" s="16"/>
    </row>
    <row r="118" spans="1:9">
      <c r="A118" s="16"/>
      <c r="B118" s="16"/>
      <c r="C118" s="16"/>
      <c r="D118" s="16"/>
      <c r="E118" s="16"/>
      <c r="F118" s="16"/>
      <c r="G118" s="16"/>
      <c r="H118" s="16"/>
      <c r="I118" s="16"/>
    </row>
    <row r="119" spans="1:9">
      <c r="A119" s="16"/>
      <c r="B119" s="16"/>
      <c r="C119" s="16"/>
      <c r="D119" s="16"/>
      <c r="E119" s="16"/>
      <c r="F119" s="16"/>
      <c r="G119" s="16"/>
      <c r="H119" s="16"/>
      <c r="I119" s="16"/>
    </row>
    <row r="120" spans="1:9">
      <c r="A120" s="16"/>
      <c r="B120" s="16"/>
      <c r="C120" s="16"/>
      <c r="D120" s="16"/>
      <c r="E120" s="16"/>
      <c r="F120" s="16"/>
      <c r="G120" s="16"/>
      <c r="H120" s="16"/>
      <c r="I120" s="16"/>
    </row>
    <row r="121" spans="1:9">
      <c r="A121" s="16"/>
      <c r="B121" s="16"/>
      <c r="C121" s="16"/>
      <c r="D121" s="16"/>
      <c r="E121" s="16"/>
      <c r="F121" s="16"/>
      <c r="G121" s="16"/>
      <c r="H121" s="16"/>
      <c r="I121" s="16"/>
    </row>
    <row r="122" spans="1:9">
      <c r="A122" s="16"/>
      <c r="B122" s="16"/>
      <c r="C122" s="16"/>
      <c r="D122" s="16"/>
      <c r="E122" s="16"/>
      <c r="F122" s="16"/>
      <c r="G122" s="16"/>
      <c r="H122" s="16"/>
      <c r="I122" s="16"/>
    </row>
    <row r="123" spans="1:9">
      <c r="A123" s="16"/>
      <c r="B123" s="16"/>
      <c r="C123" s="16"/>
      <c r="D123" s="16"/>
      <c r="E123" s="16"/>
      <c r="F123" s="16"/>
      <c r="G123" s="16"/>
      <c r="H123" s="16"/>
      <c r="I123" s="16"/>
    </row>
    <row r="124" spans="1:9">
      <c r="A124" s="16"/>
      <c r="B124" s="16"/>
      <c r="C124" s="16"/>
      <c r="D124" s="16"/>
      <c r="E124" s="16"/>
      <c r="F124" s="16"/>
      <c r="G124" s="16"/>
      <c r="H124" s="16"/>
      <c r="I124" s="16"/>
    </row>
    <row r="125" spans="1:9">
      <c r="A125" s="16"/>
      <c r="B125" s="16"/>
      <c r="C125" s="16"/>
      <c r="D125" s="16"/>
      <c r="E125" s="16"/>
      <c r="F125" s="16"/>
      <c r="G125" s="16"/>
      <c r="H125" s="16"/>
      <c r="I125" s="16"/>
    </row>
    <row r="126" spans="1:9">
      <c r="A126" s="16"/>
      <c r="B126" s="16"/>
      <c r="C126" s="16"/>
      <c r="D126" s="16"/>
      <c r="E126" s="16"/>
      <c r="F126" s="16"/>
      <c r="G126" s="16"/>
      <c r="H126" s="16"/>
      <c r="I126" s="16"/>
    </row>
    <row r="127" spans="1:9">
      <c r="A127" s="16"/>
      <c r="B127" s="16"/>
      <c r="C127" s="16"/>
      <c r="D127" s="16"/>
      <c r="E127" s="16"/>
      <c r="F127" s="16"/>
      <c r="G127" s="16"/>
      <c r="H127" s="16"/>
      <c r="I127" s="16"/>
    </row>
    <row r="128" spans="1:9">
      <c r="A128" s="16"/>
      <c r="B128" s="16"/>
      <c r="C128" s="16"/>
      <c r="D128" s="16"/>
      <c r="E128" s="16"/>
      <c r="F128" s="16"/>
      <c r="G128" s="16"/>
      <c r="H128" s="16"/>
      <c r="I128" s="16"/>
    </row>
    <row r="129" spans="1:15">
      <c r="A129" s="16"/>
      <c r="B129" s="16"/>
      <c r="C129" s="16"/>
      <c r="D129" s="16"/>
      <c r="E129" s="16"/>
      <c r="F129" s="16"/>
      <c r="G129" s="16"/>
      <c r="H129" s="16"/>
      <c r="I129" s="16"/>
    </row>
    <row r="130" spans="1:15" s="20" customFormat="1">
      <c r="A130" s="16"/>
      <c r="B130" s="16"/>
      <c r="C130" s="16"/>
      <c r="D130" s="16"/>
      <c r="E130" s="16"/>
      <c r="F130" s="16"/>
      <c r="G130" s="16"/>
      <c r="H130" s="16"/>
      <c r="I130" s="16"/>
      <c r="J130" s="22"/>
      <c r="K130" s="22"/>
      <c r="L130" s="42"/>
      <c r="M130" s="42"/>
      <c r="N130" s="42"/>
      <c r="O130" s="42"/>
    </row>
    <row r="131" spans="1:15" s="20" customFormat="1">
      <c r="A131" s="13"/>
      <c r="B131" s="13"/>
      <c r="C131" s="13"/>
      <c r="D131" s="13"/>
      <c r="E131" s="13"/>
      <c r="F131" s="13"/>
      <c r="G131" s="13"/>
      <c r="H131" s="13"/>
      <c r="I131" s="13"/>
      <c r="J131" s="42"/>
      <c r="K131" s="14"/>
      <c r="L131" s="42"/>
      <c r="M131" s="42"/>
      <c r="N131" s="42"/>
      <c r="O131" s="42"/>
    </row>
    <row r="132" spans="1:15" s="23" customFormat="1">
      <c r="A132" s="17"/>
      <c r="B132" s="17"/>
      <c r="C132" s="17"/>
      <c r="D132" s="17"/>
      <c r="E132" s="17"/>
      <c r="F132" s="17"/>
      <c r="G132" s="17"/>
      <c r="H132" s="17"/>
      <c r="I132" s="17"/>
      <c r="J132" s="18"/>
      <c r="K132" s="18"/>
      <c r="L132" s="36"/>
      <c r="M132" s="36"/>
      <c r="N132" s="36"/>
      <c r="O132" s="36"/>
    </row>
    <row r="133" spans="1:15" s="20" customFormat="1">
      <c r="A133" s="13"/>
      <c r="B133" s="13"/>
      <c r="C133" s="13"/>
      <c r="D133" s="13"/>
      <c r="E133" s="13"/>
      <c r="F133" s="13"/>
      <c r="G133" s="13"/>
      <c r="H133" s="13"/>
      <c r="I133" s="13"/>
      <c r="J133" s="42"/>
      <c r="K133" s="14"/>
      <c r="L133" s="42"/>
      <c r="M133" s="42"/>
      <c r="N133" s="42"/>
      <c r="O133" s="42"/>
    </row>
    <row r="134" spans="1:15" s="20" customFormat="1">
      <c r="A134" s="12"/>
      <c r="B134" s="12"/>
      <c r="C134" s="12"/>
      <c r="D134" s="12"/>
      <c r="E134" s="12"/>
      <c r="F134" s="12"/>
      <c r="G134" s="12"/>
      <c r="H134" s="12"/>
      <c r="I134" s="12"/>
      <c r="J134" s="42"/>
      <c r="K134" s="14"/>
      <c r="L134" s="42"/>
      <c r="M134" s="42"/>
      <c r="N134" s="42"/>
      <c r="O134" s="42"/>
    </row>
    <row r="135" spans="1:15">
      <c r="A135" s="16"/>
      <c r="B135" s="16"/>
      <c r="C135" s="16"/>
      <c r="D135" s="16"/>
      <c r="E135" s="16"/>
      <c r="F135" s="16"/>
      <c r="G135" s="16"/>
      <c r="H135" s="16"/>
      <c r="I135" s="16"/>
    </row>
    <row r="136" spans="1:15">
      <c r="A136" s="16"/>
      <c r="B136" s="16"/>
      <c r="C136" s="16"/>
      <c r="D136" s="16"/>
      <c r="E136" s="16"/>
      <c r="F136" s="16"/>
      <c r="G136" s="16"/>
      <c r="H136" s="16"/>
      <c r="I136" s="16"/>
    </row>
    <row r="137" spans="1:15">
      <c r="A137" s="16"/>
      <c r="B137" s="16"/>
      <c r="C137" s="16"/>
      <c r="D137" s="16"/>
      <c r="E137" s="16"/>
      <c r="F137" s="16"/>
      <c r="G137" s="16"/>
      <c r="H137" s="16"/>
      <c r="I137" s="16"/>
    </row>
    <row r="138" spans="1:15">
      <c r="A138" s="16"/>
      <c r="B138" s="16"/>
      <c r="C138" s="16"/>
      <c r="D138" s="16"/>
      <c r="E138" s="16"/>
      <c r="F138" s="16"/>
      <c r="G138" s="16"/>
      <c r="H138" s="16"/>
      <c r="I138" s="16"/>
    </row>
    <row r="139" spans="1:15">
      <c r="A139" s="16"/>
      <c r="B139" s="16"/>
      <c r="C139" s="16"/>
      <c r="D139" s="16"/>
      <c r="E139" s="16"/>
      <c r="F139" s="16"/>
      <c r="G139" s="16"/>
      <c r="H139" s="16"/>
      <c r="I139" s="16"/>
    </row>
    <row r="140" spans="1:15">
      <c r="A140" s="16"/>
      <c r="B140" s="16"/>
      <c r="C140" s="16"/>
      <c r="D140" s="16"/>
      <c r="E140" s="16"/>
      <c r="F140" s="16"/>
      <c r="G140" s="16"/>
      <c r="H140" s="16"/>
      <c r="I140" s="16"/>
    </row>
    <row r="141" spans="1:15">
      <c r="A141" s="16"/>
      <c r="B141" s="16"/>
      <c r="C141" s="16"/>
      <c r="D141" s="16"/>
      <c r="E141" s="16"/>
      <c r="F141" s="16"/>
      <c r="G141" s="16"/>
      <c r="H141" s="16"/>
      <c r="I141" s="16"/>
    </row>
    <row r="142" spans="1:15">
      <c r="A142" s="16"/>
      <c r="B142" s="16"/>
      <c r="C142" s="16"/>
      <c r="D142" s="16"/>
      <c r="E142" s="16"/>
      <c r="F142" s="16"/>
      <c r="G142" s="16"/>
      <c r="H142" s="16"/>
      <c r="I142" s="16"/>
    </row>
    <row r="143" spans="1:15">
      <c r="A143" s="16"/>
      <c r="B143" s="16"/>
      <c r="C143" s="16"/>
      <c r="D143" s="16"/>
      <c r="E143" s="16"/>
      <c r="F143" s="16"/>
      <c r="G143" s="16"/>
      <c r="H143" s="16"/>
      <c r="I143" s="16"/>
    </row>
    <row r="144" spans="1:15">
      <c r="A144" s="16"/>
      <c r="B144" s="16"/>
      <c r="C144" s="16"/>
      <c r="D144" s="16"/>
      <c r="E144" s="16"/>
      <c r="F144" s="16"/>
      <c r="G144" s="16"/>
      <c r="H144" s="16"/>
      <c r="I144" s="16"/>
    </row>
    <row r="145" spans="1:9">
      <c r="A145" s="16"/>
      <c r="B145" s="16"/>
      <c r="C145" s="16"/>
      <c r="D145" s="16"/>
      <c r="E145" s="16"/>
      <c r="F145" s="16"/>
      <c r="G145" s="16"/>
      <c r="H145" s="16"/>
      <c r="I145" s="16"/>
    </row>
    <row r="146" spans="1:9">
      <c r="A146" s="16"/>
      <c r="B146" s="16"/>
      <c r="C146" s="16"/>
      <c r="D146" s="16"/>
      <c r="E146" s="16"/>
      <c r="F146" s="16"/>
      <c r="G146" s="16"/>
      <c r="H146" s="16"/>
      <c r="I146" s="16"/>
    </row>
    <row r="147" spans="1:9">
      <c r="A147" s="16"/>
      <c r="B147" s="16"/>
      <c r="C147" s="16"/>
      <c r="D147" s="16"/>
      <c r="E147" s="16"/>
      <c r="F147" s="16"/>
      <c r="G147" s="16"/>
      <c r="H147" s="16"/>
      <c r="I147" s="16"/>
    </row>
    <row r="148" spans="1:9">
      <c r="A148" s="16"/>
      <c r="B148" s="16"/>
      <c r="C148" s="16"/>
      <c r="D148" s="16"/>
      <c r="E148" s="16"/>
      <c r="F148" s="16"/>
      <c r="G148" s="16"/>
      <c r="H148" s="16"/>
      <c r="I148" s="16"/>
    </row>
    <row r="149" spans="1:9">
      <c r="A149" s="16"/>
      <c r="B149" s="16"/>
      <c r="C149" s="16"/>
      <c r="D149" s="16"/>
      <c r="E149" s="16"/>
      <c r="F149" s="16"/>
      <c r="G149" s="16"/>
      <c r="H149" s="16"/>
      <c r="I149" s="16"/>
    </row>
    <row r="150" spans="1:9">
      <c r="A150" s="16"/>
      <c r="B150" s="16"/>
      <c r="C150" s="16"/>
      <c r="D150" s="16"/>
      <c r="E150" s="16"/>
      <c r="F150" s="16"/>
      <c r="G150" s="16"/>
      <c r="H150" s="16"/>
      <c r="I150" s="16"/>
    </row>
    <row r="151" spans="1:9">
      <c r="A151" s="16"/>
      <c r="B151" s="16"/>
      <c r="C151" s="16"/>
      <c r="D151" s="16"/>
      <c r="E151" s="16"/>
      <c r="F151" s="16"/>
      <c r="G151" s="16"/>
      <c r="H151" s="16"/>
      <c r="I151" s="16"/>
    </row>
    <row r="152" spans="1:9">
      <c r="A152" s="16"/>
      <c r="B152" s="16"/>
      <c r="C152" s="16"/>
      <c r="D152" s="16"/>
      <c r="E152" s="16"/>
      <c r="F152" s="16"/>
      <c r="G152" s="16"/>
      <c r="H152" s="16"/>
      <c r="I152" s="16"/>
    </row>
    <row r="153" spans="1:9">
      <c r="A153" s="16"/>
      <c r="B153" s="16"/>
      <c r="C153" s="16"/>
      <c r="D153" s="16"/>
      <c r="E153" s="16"/>
      <c r="F153" s="16"/>
      <c r="G153" s="16"/>
      <c r="H153" s="16"/>
      <c r="I153" s="16"/>
    </row>
    <row r="154" spans="1:9">
      <c r="A154" s="16"/>
      <c r="B154" s="16"/>
      <c r="C154" s="16"/>
      <c r="D154" s="16"/>
      <c r="E154" s="16"/>
      <c r="F154" s="16"/>
      <c r="G154" s="16"/>
      <c r="H154" s="16"/>
      <c r="I154" s="16"/>
    </row>
    <row r="155" spans="1:9">
      <c r="A155" s="16"/>
      <c r="B155" s="16"/>
      <c r="C155" s="16"/>
      <c r="D155" s="16"/>
      <c r="E155" s="16"/>
      <c r="F155" s="16"/>
      <c r="G155" s="16"/>
      <c r="H155" s="16"/>
      <c r="I155" s="16"/>
    </row>
    <row r="156" spans="1:9">
      <c r="A156" s="16"/>
      <c r="B156" s="16"/>
      <c r="C156" s="16"/>
      <c r="D156" s="16"/>
      <c r="E156" s="16"/>
      <c r="F156" s="16"/>
      <c r="G156" s="16"/>
      <c r="H156" s="16"/>
      <c r="I156" s="16"/>
    </row>
    <row r="157" spans="1:9">
      <c r="A157" s="16"/>
      <c r="B157" s="16"/>
      <c r="C157" s="16"/>
      <c r="D157" s="16"/>
      <c r="E157" s="16"/>
      <c r="F157" s="16"/>
      <c r="G157" s="16"/>
      <c r="H157" s="16"/>
      <c r="I157" s="16"/>
    </row>
    <row r="158" spans="1:9">
      <c r="A158" s="16"/>
      <c r="B158" s="16"/>
      <c r="C158" s="16"/>
      <c r="D158" s="16"/>
      <c r="E158" s="16"/>
      <c r="F158" s="16"/>
      <c r="G158" s="16"/>
      <c r="H158" s="16"/>
      <c r="I158" s="16"/>
    </row>
    <row r="159" spans="1:9">
      <c r="A159" s="16"/>
      <c r="B159" s="16"/>
      <c r="C159" s="16"/>
      <c r="D159" s="16"/>
      <c r="E159" s="16"/>
      <c r="F159" s="16"/>
      <c r="G159" s="16"/>
      <c r="H159" s="16"/>
      <c r="I159" s="16"/>
    </row>
    <row r="160" spans="1:9">
      <c r="A160" s="16"/>
      <c r="B160" s="16"/>
      <c r="C160" s="16"/>
      <c r="D160" s="16"/>
      <c r="E160" s="16"/>
      <c r="F160" s="16"/>
      <c r="G160" s="16"/>
      <c r="H160" s="16"/>
      <c r="I160" s="16"/>
    </row>
    <row r="161" spans="1:15">
      <c r="A161" s="16"/>
      <c r="B161" s="16"/>
      <c r="C161" s="16"/>
      <c r="D161" s="16"/>
      <c r="E161" s="16"/>
      <c r="F161" s="16"/>
      <c r="G161" s="16"/>
      <c r="H161" s="16"/>
      <c r="I161" s="16"/>
    </row>
    <row r="162" spans="1:15">
      <c r="A162" s="16"/>
      <c r="B162" s="16"/>
      <c r="C162" s="16"/>
      <c r="D162" s="16"/>
      <c r="E162" s="16"/>
      <c r="F162" s="16"/>
      <c r="G162" s="16"/>
      <c r="H162" s="16"/>
      <c r="I162" s="16"/>
    </row>
    <row r="163" spans="1:15">
      <c r="A163" s="16"/>
      <c r="B163" s="16"/>
      <c r="C163" s="16"/>
      <c r="D163" s="16"/>
      <c r="E163" s="16"/>
      <c r="F163" s="16"/>
      <c r="G163" s="16"/>
      <c r="H163" s="16"/>
      <c r="I163" s="16"/>
    </row>
    <row r="164" spans="1:15">
      <c r="A164" s="16"/>
      <c r="B164" s="16"/>
      <c r="C164" s="16"/>
      <c r="D164" s="16"/>
      <c r="E164" s="16"/>
      <c r="F164" s="16"/>
      <c r="G164" s="16"/>
      <c r="H164" s="16"/>
      <c r="I164" s="16"/>
    </row>
    <row r="165" spans="1:15">
      <c r="A165" s="16"/>
      <c r="B165" s="16"/>
      <c r="C165" s="16"/>
      <c r="D165" s="16"/>
      <c r="E165" s="16"/>
      <c r="F165" s="16"/>
      <c r="G165" s="16"/>
      <c r="H165" s="16"/>
      <c r="I165" s="16"/>
    </row>
    <row r="166" spans="1:15">
      <c r="A166" s="16"/>
      <c r="B166" s="16"/>
      <c r="C166" s="16"/>
      <c r="D166" s="16"/>
      <c r="E166" s="16"/>
      <c r="F166" s="16"/>
      <c r="G166" s="16"/>
      <c r="H166" s="16"/>
      <c r="I166" s="16"/>
    </row>
    <row r="167" spans="1:15">
      <c r="A167" s="16"/>
      <c r="B167" s="16"/>
      <c r="C167" s="16"/>
      <c r="D167" s="16"/>
      <c r="E167" s="16"/>
      <c r="F167" s="16"/>
      <c r="G167" s="16"/>
      <c r="H167" s="16"/>
      <c r="I167" s="16"/>
    </row>
    <row r="168" spans="1:15">
      <c r="A168" s="16"/>
      <c r="B168" s="16"/>
      <c r="C168" s="16"/>
      <c r="D168" s="16"/>
      <c r="E168" s="16"/>
      <c r="F168" s="16"/>
      <c r="G168" s="16"/>
      <c r="H168" s="16"/>
      <c r="I168" s="16"/>
    </row>
    <row r="169" spans="1:15">
      <c r="A169" s="16"/>
      <c r="B169" s="16"/>
      <c r="C169" s="16"/>
      <c r="D169" s="16"/>
      <c r="E169" s="16"/>
      <c r="F169" s="16"/>
      <c r="G169" s="16"/>
      <c r="H169" s="16"/>
      <c r="I169" s="16"/>
    </row>
    <row r="170" spans="1:15">
      <c r="A170" s="16"/>
      <c r="B170" s="16"/>
      <c r="C170" s="16"/>
      <c r="D170" s="16"/>
      <c r="E170" s="16"/>
      <c r="F170" s="16"/>
      <c r="G170" s="16"/>
      <c r="H170" s="16"/>
      <c r="I170" s="16"/>
    </row>
    <row r="171" spans="1:15">
      <c r="A171" s="16"/>
      <c r="B171" s="16"/>
      <c r="C171" s="16"/>
      <c r="D171" s="16"/>
      <c r="E171" s="16"/>
      <c r="F171" s="16"/>
      <c r="G171" s="16"/>
      <c r="H171" s="16"/>
      <c r="I171" s="16"/>
    </row>
    <row r="172" spans="1:15">
      <c r="A172" s="16"/>
      <c r="B172" s="16"/>
      <c r="C172" s="16"/>
      <c r="D172" s="16"/>
      <c r="E172" s="16"/>
      <c r="F172" s="16"/>
      <c r="G172" s="16"/>
      <c r="H172" s="16"/>
      <c r="I172" s="16"/>
    </row>
    <row r="173" spans="1:15" s="20" customFormat="1">
      <c r="A173" s="16"/>
      <c r="B173" s="16"/>
      <c r="C173" s="16"/>
      <c r="D173" s="16"/>
      <c r="E173" s="16"/>
      <c r="F173" s="16"/>
      <c r="G173" s="16"/>
      <c r="H173" s="16"/>
      <c r="I173" s="16"/>
      <c r="J173" s="42"/>
      <c r="K173" s="14"/>
      <c r="L173" s="42"/>
      <c r="M173" s="42"/>
      <c r="N173" s="42"/>
      <c r="O173" s="42"/>
    </row>
    <row r="174" spans="1:15" s="20" customFormat="1">
      <c r="A174" s="13"/>
      <c r="B174" s="13"/>
      <c r="C174" s="13"/>
      <c r="D174" s="13"/>
      <c r="E174" s="13"/>
      <c r="F174" s="13"/>
      <c r="G174" s="13"/>
      <c r="H174" s="13"/>
      <c r="I174" s="13"/>
      <c r="J174" s="42"/>
      <c r="K174" s="14"/>
      <c r="L174" s="42"/>
      <c r="M174" s="42"/>
      <c r="N174" s="42"/>
      <c r="O174" s="42"/>
    </row>
    <row r="175" spans="1:15" s="23" customFormat="1">
      <c r="A175" s="17"/>
      <c r="B175" s="17"/>
      <c r="C175" s="17"/>
      <c r="D175" s="17"/>
      <c r="E175" s="17"/>
      <c r="F175" s="17"/>
      <c r="G175" s="17"/>
      <c r="H175" s="17"/>
      <c r="I175" s="17"/>
      <c r="J175" s="18"/>
      <c r="K175" s="18"/>
      <c r="L175" s="36"/>
      <c r="M175" s="36"/>
      <c r="N175" s="36"/>
      <c r="O175" s="36"/>
    </row>
    <row r="176" spans="1:15" s="20" customFormat="1">
      <c r="A176" s="13"/>
      <c r="B176" s="13"/>
      <c r="C176" s="13"/>
      <c r="D176" s="13"/>
      <c r="E176" s="13"/>
      <c r="F176" s="13"/>
      <c r="G176" s="13"/>
      <c r="H176" s="13"/>
      <c r="I176" s="13"/>
      <c r="J176" s="42"/>
      <c r="K176" s="14"/>
      <c r="L176" s="42"/>
      <c r="M176" s="42"/>
      <c r="N176" s="42"/>
      <c r="O176" s="42"/>
    </row>
    <row r="177" spans="1:15" s="20" customFormat="1">
      <c r="A177" s="12"/>
      <c r="B177" s="12"/>
      <c r="C177" s="12"/>
      <c r="D177" s="12"/>
      <c r="E177" s="12"/>
      <c r="F177" s="12"/>
      <c r="G177" s="12"/>
      <c r="H177" s="12"/>
      <c r="I177" s="12"/>
      <c r="J177" s="42"/>
      <c r="K177" s="14"/>
      <c r="L177" s="42"/>
      <c r="M177" s="42"/>
      <c r="N177" s="42"/>
      <c r="O177" s="42"/>
    </row>
    <row r="178" spans="1:15">
      <c r="A178" s="16"/>
      <c r="B178" s="16"/>
      <c r="C178" s="16"/>
      <c r="D178" s="16"/>
      <c r="E178" s="16"/>
      <c r="F178" s="16"/>
      <c r="G178" s="16"/>
      <c r="H178" s="16"/>
      <c r="I178" s="16"/>
    </row>
    <row r="179" spans="1:15">
      <c r="A179" s="16"/>
      <c r="B179" s="16"/>
      <c r="C179" s="16"/>
      <c r="D179" s="16"/>
      <c r="E179" s="16"/>
      <c r="F179" s="16"/>
      <c r="G179" s="16"/>
      <c r="H179" s="16"/>
      <c r="I179" s="16"/>
    </row>
    <row r="180" spans="1:15">
      <c r="A180" s="16"/>
      <c r="B180" s="16"/>
      <c r="C180" s="16"/>
      <c r="D180" s="16"/>
      <c r="E180" s="16"/>
      <c r="F180" s="16"/>
      <c r="G180" s="16"/>
      <c r="H180" s="16"/>
      <c r="I180" s="16"/>
    </row>
    <row r="181" spans="1:15">
      <c r="A181" s="16"/>
      <c r="B181" s="16"/>
      <c r="C181" s="16"/>
      <c r="D181" s="16"/>
      <c r="E181" s="16"/>
      <c r="F181" s="16"/>
      <c r="G181" s="16"/>
      <c r="H181" s="16"/>
      <c r="I181" s="16"/>
    </row>
    <row r="182" spans="1:15">
      <c r="A182" s="16"/>
      <c r="B182" s="16"/>
      <c r="C182" s="16"/>
      <c r="D182" s="16"/>
      <c r="E182" s="16"/>
      <c r="F182" s="16"/>
      <c r="G182" s="16"/>
      <c r="H182" s="16"/>
      <c r="I182" s="16"/>
    </row>
    <row r="183" spans="1:15">
      <c r="A183" s="16"/>
      <c r="B183" s="16"/>
      <c r="C183" s="16"/>
      <c r="D183" s="16"/>
      <c r="E183" s="16"/>
      <c r="F183" s="16"/>
      <c r="G183" s="16"/>
      <c r="H183" s="16"/>
      <c r="I183" s="16"/>
    </row>
    <row r="184" spans="1:15">
      <c r="A184" s="16"/>
      <c r="B184" s="16"/>
      <c r="C184" s="16"/>
      <c r="D184" s="16"/>
      <c r="E184" s="16"/>
      <c r="F184" s="16"/>
      <c r="G184" s="16"/>
      <c r="H184" s="16"/>
      <c r="I184" s="16"/>
    </row>
    <row r="185" spans="1:15">
      <c r="A185" s="16"/>
      <c r="B185" s="16"/>
      <c r="C185" s="16"/>
      <c r="D185" s="16"/>
      <c r="E185" s="16"/>
      <c r="F185" s="16"/>
      <c r="G185" s="16"/>
      <c r="H185" s="16"/>
      <c r="I185" s="16"/>
    </row>
    <row r="186" spans="1:15">
      <c r="A186" s="16"/>
      <c r="B186" s="16"/>
      <c r="C186" s="16"/>
      <c r="D186" s="16"/>
      <c r="E186" s="16"/>
      <c r="F186" s="16"/>
      <c r="G186" s="16"/>
      <c r="H186" s="16"/>
      <c r="I186" s="16"/>
    </row>
    <row r="187" spans="1:15">
      <c r="A187" s="16"/>
      <c r="B187" s="16"/>
      <c r="C187" s="16"/>
      <c r="D187" s="16"/>
      <c r="E187" s="16"/>
      <c r="F187" s="16"/>
      <c r="G187" s="16"/>
      <c r="H187" s="16"/>
      <c r="I187" s="16"/>
    </row>
    <row r="188" spans="1:15">
      <c r="A188" s="16"/>
      <c r="B188" s="16"/>
      <c r="C188" s="16"/>
      <c r="D188" s="16"/>
      <c r="E188" s="16"/>
      <c r="F188" s="16"/>
      <c r="G188" s="16"/>
      <c r="H188" s="16"/>
      <c r="I188" s="16"/>
    </row>
    <row r="189" spans="1:15">
      <c r="A189" s="16"/>
      <c r="B189" s="16"/>
      <c r="C189" s="16"/>
      <c r="D189" s="16"/>
      <c r="E189" s="16"/>
      <c r="F189" s="16"/>
      <c r="G189" s="16"/>
      <c r="H189" s="16"/>
      <c r="I189" s="16"/>
    </row>
    <row r="190" spans="1:15">
      <c r="A190" s="16"/>
      <c r="B190" s="16"/>
      <c r="C190" s="16"/>
      <c r="D190" s="16"/>
      <c r="E190" s="16"/>
      <c r="F190" s="16"/>
      <c r="G190" s="16"/>
      <c r="H190" s="16"/>
      <c r="I190" s="16"/>
    </row>
    <row r="191" spans="1:15">
      <c r="A191" s="16"/>
      <c r="B191" s="16"/>
      <c r="C191" s="16"/>
      <c r="D191" s="16"/>
      <c r="E191" s="16"/>
      <c r="F191" s="16"/>
      <c r="G191" s="16"/>
      <c r="H191" s="16"/>
      <c r="I191" s="16"/>
    </row>
    <row r="192" spans="1:15">
      <c r="A192" s="16"/>
      <c r="B192" s="16"/>
      <c r="C192" s="16"/>
      <c r="D192" s="16"/>
      <c r="E192" s="16"/>
      <c r="F192" s="16"/>
      <c r="G192" s="16"/>
      <c r="H192" s="16"/>
      <c r="I192" s="16"/>
    </row>
    <row r="193" spans="1:9">
      <c r="A193" s="16"/>
      <c r="B193" s="16"/>
      <c r="C193" s="16"/>
      <c r="D193" s="16"/>
      <c r="E193" s="16"/>
      <c r="F193" s="16"/>
      <c r="G193" s="16"/>
      <c r="H193" s="16"/>
      <c r="I193" s="16"/>
    </row>
    <row r="194" spans="1:9">
      <c r="A194" s="16"/>
      <c r="B194" s="16"/>
      <c r="C194" s="16"/>
      <c r="D194" s="16"/>
      <c r="E194" s="16"/>
      <c r="F194" s="16"/>
      <c r="G194" s="16"/>
      <c r="H194" s="16"/>
      <c r="I194" s="16"/>
    </row>
    <row r="195" spans="1:9">
      <c r="A195" s="16"/>
      <c r="B195" s="16"/>
      <c r="C195" s="16"/>
      <c r="D195" s="16"/>
      <c r="E195" s="16"/>
      <c r="F195" s="16"/>
      <c r="G195" s="16"/>
      <c r="H195" s="16"/>
      <c r="I195" s="16"/>
    </row>
    <row r="196" spans="1:9">
      <c r="A196" s="16"/>
      <c r="B196" s="16"/>
      <c r="C196" s="16"/>
      <c r="D196" s="16"/>
      <c r="E196" s="16"/>
      <c r="F196" s="16"/>
      <c r="G196" s="16"/>
      <c r="H196" s="16"/>
      <c r="I196" s="16"/>
    </row>
    <row r="197" spans="1:9">
      <c r="A197" s="16"/>
      <c r="B197" s="16"/>
      <c r="C197" s="16"/>
      <c r="D197" s="16"/>
      <c r="E197" s="16"/>
      <c r="F197" s="16"/>
      <c r="G197" s="16"/>
      <c r="H197" s="16"/>
      <c r="I197" s="16"/>
    </row>
    <row r="198" spans="1:9">
      <c r="A198" s="16"/>
      <c r="B198" s="16"/>
      <c r="C198" s="16"/>
      <c r="D198" s="16"/>
      <c r="E198" s="16"/>
      <c r="F198" s="16"/>
      <c r="G198" s="16"/>
      <c r="H198" s="16"/>
      <c r="I198" s="16"/>
    </row>
    <row r="199" spans="1:9">
      <c r="A199" s="16"/>
      <c r="B199" s="16"/>
      <c r="C199" s="16"/>
      <c r="D199" s="16"/>
      <c r="E199" s="16"/>
      <c r="F199" s="16"/>
      <c r="G199" s="16"/>
      <c r="H199" s="16"/>
      <c r="I199" s="16"/>
    </row>
    <row r="200" spans="1:9">
      <c r="A200" s="16"/>
      <c r="B200" s="16"/>
      <c r="C200" s="16"/>
      <c r="D200" s="16"/>
      <c r="E200" s="16"/>
      <c r="F200" s="16"/>
      <c r="G200" s="16"/>
      <c r="H200" s="16"/>
      <c r="I200" s="16"/>
    </row>
    <row r="201" spans="1:9">
      <c r="A201" s="16"/>
      <c r="B201" s="16"/>
      <c r="C201" s="16"/>
      <c r="D201" s="16"/>
      <c r="E201" s="16"/>
      <c r="F201" s="16"/>
      <c r="G201" s="16"/>
      <c r="H201" s="16"/>
      <c r="I201" s="16"/>
    </row>
    <row r="202" spans="1:9">
      <c r="A202" s="16"/>
      <c r="B202" s="16"/>
      <c r="C202" s="16"/>
      <c r="D202" s="16"/>
      <c r="E202" s="16"/>
      <c r="F202" s="16"/>
      <c r="G202" s="16"/>
      <c r="H202" s="16"/>
      <c r="I202" s="16"/>
    </row>
    <row r="203" spans="1:9">
      <c r="A203" s="16"/>
      <c r="B203" s="16"/>
      <c r="C203" s="16"/>
      <c r="D203" s="16"/>
      <c r="E203" s="16"/>
      <c r="F203" s="16"/>
      <c r="G203" s="16"/>
      <c r="H203" s="16"/>
      <c r="I203" s="16"/>
    </row>
    <row r="204" spans="1:9">
      <c r="A204" s="16"/>
      <c r="B204" s="16"/>
      <c r="C204" s="16"/>
      <c r="D204" s="16"/>
      <c r="E204" s="16"/>
      <c r="F204" s="16"/>
      <c r="G204" s="16"/>
      <c r="H204" s="16"/>
      <c r="I204" s="16"/>
    </row>
    <row r="205" spans="1:9">
      <c r="A205" s="16"/>
      <c r="B205" s="16"/>
      <c r="C205" s="16"/>
      <c r="D205" s="16"/>
      <c r="E205" s="16"/>
      <c r="F205" s="16"/>
      <c r="G205" s="16"/>
      <c r="H205" s="16"/>
      <c r="I205" s="16"/>
    </row>
    <row r="206" spans="1:9">
      <c r="A206" s="16"/>
      <c r="B206" s="16"/>
      <c r="C206" s="16"/>
      <c r="D206" s="16"/>
      <c r="E206" s="16"/>
      <c r="F206" s="16"/>
      <c r="G206" s="16"/>
      <c r="H206" s="16"/>
      <c r="I206" s="16"/>
    </row>
    <row r="207" spans="1:9">
      <c r="A207" s="16"/>
      <c r="B207" s="16"/>
      <c r="C207" s="16"/>
      <c r="D207" s="16"/>
      <c r="E207" s="16"/>
      <c r="F207" s="16"/>
      <c r="G207" s="16"/>
      <c r="H207" s="16"/>
      <c r="I207" s="16"/>
    </row>
    <row r="208" spans="1:9">
      <c r="A208" s="16"/>
      <c r="B208" s="16"/>
      <c r="C208" s="16"/>
      <c r="D208" s="16"/>
      <c r="E208" s="16"/>
      <c r="F208" s="16"/>
      <c r="G208" s="16"/>
      <c r="H208" s="16"/>
      <c r="I208" s="16"/>
    </row>
    <row r="209" spans="1:15">
      <c r="A209" s="16"/>
      <c r="B209" s="16"/>
      <c r="C209" s="16"/>
      <c r="D209" s="16"/>
      <c r="E209" s="16"/>
      <c r="F209" s="16"/>
      <c r="G209" s="16"/>
      <c r="H209" s="16"/>
      <c r="I209" s="16"/>
    </row>
    <row r="210" spans="1:15">
      <c r="A210" s="16"/>
      <c r="B210" s="16"/>
      <c r="C210" s="16"/>
      <c r="D210" s="16"/>
      <c r="E210" s="16"/>
      <c r="F210" s="16"/>
      <c r="G210" s="16"/>
      <c r="H210" s="16"/>
      <c r="I210" s="16"/>
    </row>
    <row r="211" spans="1:15">
      <c r="A211" s="16"/>
      <c r="B211" s="16"/>
      <c r="C211" s="16"/>
      <c r="D211" s="16"/>
      <c r="E211" s="16"/>
      <c r="F211" s="16"/>
      <c r="G211" s="16"/>
      <c r="H211" s="16"/>
      <c r="I211" s="16"/>
    </row>
    <row r="212" spans="1:15">
      <c r="A212" s="16"/>
      <c r="B212" s="16"/>
      <c r="C212" s="16"/>
      <c r="D212" s="16"/>
      <c r="E212" s="16"/>
      <c r="F212" s="16"/>
      <c r="G212" s="16"/>
      <c r="H212" s="16"/>
      <c r="I212" s="16"/>
    </row>
    <row r="213" spans="1:15">
      <c r="A213" s="16"/>
      <c r="B213" s="16"/>
      <c r="C213" s="16"/>
      <c r="D213" s="16"/>
      <c r="E213" s="16"/>
      <c r="F213" s="16"/>
      <c r="G213" s="16"/>
      <c r="H213" s="16"/>
      <c r="I213" s="16"/>
    </row>
    <row r="214" spans="1:15">
      <c r="A214" s="16"/>
      <c r="B214" s="16"/>
      <c r="C214" s="16"/>
      <c r="D214" s="16"/>
      <c r="E214" s="16"/>
      <c r="F214" s="16"/>
      <c r="G214" s="16"/>
      <c r="H214" s="16"/>
      <c r="I214" s="16"/>
    </row>
    <row r="215" spans="1:15">
      <c r="A215" s="16"/>
      <c r="B215" s="16"/>
      <c r="C215" s="16"/>
      <c r="D215" s="16"/>
      <c r="E215" s="16"/>
      <c r="F215" s="16"/>
      <c r="G215" s="16"/>
      <c r="H215" s="16"/>
      <c r="I215" s="16"/>
    </row>
    <row r="216" spans="1:15" s="20" customFormat="1">
      <c r="A216" s="16"/>
      <c r="B216" s="16"/>
      <c r="C216" s="16"/>
      <c r="D216" s="16"/>
      <c r="E216" s="16"/>
      <c r="F216" s="16"/>
      <c r="G216" s="16"/>
      <c r="H216" s="16"/>
      <c r="I216" s="16"/>
      <c r="J216" s="22"/>
      <c r="K216" s="22"/>
      <c r="L216" s="42"/>
      <c r="M216" s="42"/>
      <c r="N216" s="42"/>
      <c r="O216" s="42"/>
    </row>
    <row r="217" spans="1:15" s="20" customFormat="1">
      <c r="A217" s="13"/>
      <c r="B217" s="13"/>
      <c r="C217" s="13"/>
      <c r="D217" s="13"/>
      <c r="E217" s="13"/>
      <c r="F217" s="13"/>
      <c r="G217" s="13"/>
      <c r="H217" s="13"/>
      <c r="I217" s="13"/>
      <c r="J217" s="42"/>
      <c r="K217" s="14"/>
      <c r="L217" s="42"/>
      <c r="M217" s="42"/>
      <c r="N217" s="42"/>
      <c r="O217" s="42"/>
    </row>
    <row r="218" spans="1:15" s="23" customFormat="1">
      <c r="A218" s="17"/>
      <c r="B218" s="17"/>
      <c r="C218" s="17"/>
      <c r="D218" s="17"/>
      <c r="E218" s="17"/>
      <c r="F218" s="17"/>
      <c r="G218" s="17"/>
      <c r="H218" s="17"/>
      <c r="I218" s="17"/>
      <c r="J218" s="18"/>
      <c r="K218" s="18"/>
      <c r="L218" s="36"/>
      <c r="M218" s="36"/>
      <c r="N218" s="36"/>
      <c r="O218" s="36"/>
    </row>
    <row r="219" spans="1:15" s="20" customFormat="1">
      <c r="A219" s="13"/>
      <c r="B219" s="13"/>
      <c r="C219" s="13"/>
      <c r="D219" s="13"/>
      <c r="E219" s="13"/>
      <c r="F219" s="13"/>
      <c r="G219" s="13"/>
      <c r="H219" s="13"/>
      <c r="I219" s="13"/>
      <c r="J219" s="42"/>
      <c r="K219" s="14"/>
      <c r="L219" s="42"/>
      <c r="M219" s="42"/>
      <c r="N219" s="42"/>
      <c r="O219" s="42"/>
    </row>
    <row r="220" spans="1:15" s="20" customFormat="1">
      <c r="A220" s="12"/>
      <c r="B220" s="12"/>
      <c r="C220" s="12"/>
      <c r="D220" s="12"/>
      <c r="E220" s="12"/>
      <c r="F220" s="12"/>
      <c r="G220" s="12"/>
      <c r="H220" s="12"/>
      <c r="I220" s="12"/>
      <c r="J220" s="42"/>
      <c r="K220" s="14"/>
      <c r="L220" s="42"/>
      <c r="M220" s="42"/>
      <c r="N220" s="42"/>
      <c r="O220" s="42"/>
    </row>
    <row r="221" spans="1:15">
      <c r="A221" s="16"/>
      <c r="B221" s="16"/>
      <c r="C221" s="16"/>
      <c r="D221" s="16"/>
      <c r="E221" s="16"/>
      <c r="F221" s="16"/>
      <c r="G221" s="16"/>
      <c r="H221" s="16"/>
      <c r="I221" s="16"/>
    </row>
    <row r="222" spans="1:15">
      <c r="A222" s="16"/>
      <c r="B222" s="16"/>
      <c r="C222" s="16"/>
      <c r="D222" s="16"/>
      <c r="E222" s="16"/>
      <c r="F222" s="16"/>
      <c r="G222" s="16"/>
      <c r="H222" s="16"/>
      <c r="I222" s="16"/>
    </row>
    <row r="223" spans="1:15">
      <c r="A223" s="16"/>
      <c r="B223" s="16"/>
      <c r="C223" s="16"/>
      <c r="D223" s="16"/>
      <c r="E223" s="16"/>
      <c r="F223" s="16"/>
      <c r="G223" s="16"/>
      <c r="H223" s="16"/>
      <c r="I223" s="16"/>
    </row>
    <row r="224" spans="1:15">
      <c r="A224" s="16"/>
      <c r="B224" s="16"/>
      <c r="C224" s="16"/>
      <c r="D224" s="16"/>
      <c r="E224" s="16"/>
      <c r="F224" s="16"/>
      <c r="G224" s="16"/>
      <c r="H224" s="16"/>
      <c r="I224" s="16"/>
    </row>
    <row r="225" spans="1:9">
      <c r="A225" s="16"/>
      <c r="B225" s="16"/>
      <c r="C225" s="16"/>
      <c r="D225" s="16"/>
      <c r="E225" s="16"/>
      <c r="F225" s="16"/>
      <c r="G225" s="16"/>
      <c r="H225" s="16"/>
      <c r="I225" s="16"/>
    </row>
    <row r="226" spans="1:9">
      <c r="A226" s="16"/>
      <c r="B226" s="16"/>
      <c r="C226" s="16"/>
      <c r="D226" s="16"/>
      <c r="E226" s="16"/>
      <c r="F226" s="16"/>
      <c r="G226" s="16"/>
      <c r="H226" s="16"/>
      <c r="I226" s="16"/>
    </row>
    <row r="227" spans="1:9">
      <c r="A227" s="16"/>
      <c r="B227" s="16"/>
      <c r="C227" s="16"/>
      <c r="D227" s="16"/>
      <c r="E227" s="16"/>
      <c r="F227" s="16"/>
      <c r="G227" s="16"/>
      <c r="H227" s="16"/>
      <c r="I227" s="16"/>
    </row>
    <row r="228" spans="1:9">
      <c r="A228" s="16"/>
      <c r="B228" s="16"/>
      <c r="C228" s="16"/>
      <c r="D228" s="16"/>
      <c r="E228" s="16"/>
      <c r="F228" s="16"/>
      <c r="G228" s="16"/>
      <c r="H228" s="16"/>
      <c r="I228" s="16"/>
    </row>
    <row r="229" spans="1:9">
      <c r="A229" s="16"/>
      <c r="B229" s="16"/>
      <c r="C229" s="16"/>
      <c r="D229" s="16"/>
      <c r="E229" s="16"/>
      <c r="F229" s="16"/>
      <c r="G229" s="16"/>
      <c r="H229" s="16"/>
      <c r="I229" s="16"/>
    </row>
    <row r="230" spans="1:9">
      <c r="A230" s="16"/>
      <c r="B230" s="16"/>
      <c r="C230" s="16"/>
      <c r="D230" s="16"/>
      <c r="E230" s="16"/>
      <c r="F230" s="16"/>
      <c r="G230" s="16"/>
      <c r="H230" s="16"/>
      <c r="I230" s="16"/>
    </row>
    <row r="231" spans="1:9">
      <c r="A231" s="16"/>
      <c r="B231" s="16"/>
      <c r="C231" s="16"/>
      <c r="D231" s="16"/>
      <c r="E231" s="16"/>
      <c r="F231" s="16"/>
      <c r="G231" s="16"/>
      <c r="H231" s="16"/>
      <c r="I231" s="16"/>
    </row>
    <row r="232" spans="1:9">
      <c r="A232" s="16"/>
      <c r="B232" s="16"/>
      <c r="C232" s="16"/>
      <c r="D232" s="16"/>
      <c r="E232" s="16"/>
      <c r="F232" s="16"/>
      <c r="G232" s="16"/>
      <c r="H232" s="16"/>
      <c r="I232" s="16"/>
    </row>
    <row r="233" spans="1:9">
      <c r="A233" s="16"/>
      <c r="B233" s="16"/>
      <c r="C233" s="16"/>
      <c r="D233" s="16"/>
      <c r="E233" s="16"/>
      <c r="F233" s="16"/>
      <c r="G233" s="16"/>
      <c r="H233" s="16"/>
      <c r="I233" s="16"/>
    </row>
    <row r="234" spans="1:9">
      <c r="A234" s="16"/>
      <c r="B234" s="16"/>
      <c r="C234" s="16"/>
      <c r="D234" s="16"/>
      <c r="E234" s="16"/>
      <c r="F234" s="16"/>
      <c r="G234" s="16"/>
      <c r="H234" s="16"/>
      <c r="I234" s="16"/>
    </row>
    <row r="235" spans="1:9">
      <c r="A235" s="16"/>
      <c r="B235" s="16"/>
      <c r="C235" s="16"/>
      <c r="D235" s="16"/>
      <c r="E235" s="16"/>
      <c r="F235" s="16"/>
      <c r="G235" s="16"/>
      <c r="H235" s="16"/>
      <c r="I235" s="16"/>
    </row>
    <row r="236" spans="1:9">
      <c r="A236" s="16"/>
      <c r="B236" s="16"/>
      <c r="C236" s="16"/>
      <c r="D236" s="16"/>
      <c r="E236" s="16"/>
      <c r="F236" s="16"/>
      <c r="G236" s="16"/>
      <c r="H236" s="16"/>
      <c r="I236" s="16"/>
    </row>
    <row r="237" spans="1:9">
      <c r="A237" s="16"/>
      <c r="B237" s="16"/>
      <c r="C237" s="16"/>
      <c r="D237" s="16"/>
      <c r="E237" s="16"/>
      <c r="F237" s="16"/>
      <c r="G237" s="16"/>
      <c r="H237" s="16"/>
      <c r="I237" s="16"/>
    </row>
    <row r="238" spans="1:9">
      <c r="A238" s="16"/>
      <c r="B238" s="16"/>
      <c r="C238" s="16"/>
      <c r="D238" s="16"/>
      <c r="E238" s="16"/>
      <c r="F238" s="16"/>
      <c r="G238" s="16"/>
      <c r="H238" s="16"/>
      <c r="I238" s="16"/>
    </row>
    <row r="239" spans="1:9">
      <c r="A239" s="16"/>
      <c r="B239" s="16"/>
      <c r="C239" s="16"/>
      <c r="D239" s="16"/>
      <c r="E239" s="16"/>
      <c r="F239" s="16"/>
      <c r="G239" s="16"/>
      <c r="H239" s="16"/>
      <c r="I239" s="16"/>
    </row>
    <row r="240" spans="1:9">
      <c r="A240" s="16"/>
      <c r="B240" s="16"/>
      <c r="C240" s="16"/>
      <c r="D240" s="16"/>
      <c r="E240" s="16"/>
      <c r="F240" s="16"/>
      <c r="G240" s="16"/>
      <c r="H240" s="16"/>
      <c r="I240" s="16"/>
    </row>
    <row r="241" spans="1:9">
      <c r="A241" s="16"/>
      <c r="B241" s="16"/>
      <c r="C241" s="16"/>
      <c r="D241" s="16"/>
      <c r="E241" s="16"/>
      <c r="F241" s="16"/>
      <c r="G241" s="16"/>
      <c r="H241" s="16"/>
      <c r="I241" s="16"/>
    </row>
    <row r="242" spans="1:9">
      <c r="A242" s="16"/>
      <c r="B242" s="16"/>
      <c r="C242" s="16"/>
      <c r="D242" s="16"/>
      <c r="E242" s="16"/>
      <c r="F242" s="16"/>
      <c r="G242" s="16"/>
      <c r="H242" s="16"/>
      <c r="I242" s="16"/>
    </row>
    <row r="243" spans="1:9">
      <c r="A243" s="16"/>
      <c r="B243" s="16"/>
      <c r="C243" s="16"/>
      <c r="D243" s="16"/>
      <c r="E243" s="16"/>
      <c r="F243" s="16"/>
      <c r="G243" s="16"/>
      <c r="H243" s="16"/>
      <c r="I243" s="16"/>
    </row>
    <row r="244" spans="1:9">
      <c r="A244" s="16"/>
      <c r="B244" s="16"/>
      <c r="C244" s="16"/>
      <c r="D244" s="16"/>
      <c r="E244" s="16"/>
      <c r="F244" s="16"/>
      <c r="G244" s="16"/>
      <c r="H244" s="16"/>
      <c r="I244" s="16"/>
    </row>
    <row r="245" spans="1:9">
      <c r="A245" s="16"/>
      <c r="B245" s="16"/>
      <c r="C245" s="16"/>
      <c r="D245" s="16"/>
      <c r="E245" s="16"/>
      <c r="F245" s="16"/>
      <c r="G245" s="16"/>
      <c r="H245" s="16"/>
      <c r="I245" s="16"/>
    </row>
    <row r="246" spans="1:9">
      <c r="A246" s="16"/>
      <c r="B246" s="16"/>
      <c r="C246" s="16"/>
      <c r="D246" s="16"/>
      <c r="E246" s="16"/>
      <c r="F246" s="16"/>
      <c r="G246" s="16"/>
      <c r="H246" s="16"/>
      <c r="I246" s="16"/>
    </row>
    <row r="247" spans="1:9">
      <c r="A247" s="16"/>
      <c r="B247" s="16"/>
      <c r="C247" s="16"/>
      <c r="D247" s="16"/>
      <c r="E247" s="16"/>
      <c r="F247" s="16"/>
      <c r="G247" s="16"/>
      <c r="H247" s="16"/>
      <c r="I247" s="16"/>
    </row>
    <row r="248" spans="1:9">
      <c r="A248" s="16"/>
      <c r="B248" s="16"/>
      <c r="C248" s="16"/>
      <c r="D248" s="16"/>
      <c r="E248" s="16"/>
      <c r="F248" s="16"/>
      <c r="G248" s="16"/>
      <c r="H248" s="16"/>
      <c r="I248" s="16"/>
    </row>
    <row r="249" spans="1:9">
      <c r="A249" s="16"/>
      <c r="B249" s="16"/>
      <c r="C249" s="16"/>
      <c r="D249" s="16"/>
      <c r="E249" s="16"/>
      <c r="F249" s="16"/>
      <c r="G249" s="16"/>
      <c r="H249" s="16"/>
      <c r="I249" s="16"/>
    </row>
    <row r="250" spans="1:9">
      <c r="A250" s="16"/>
      <c r="B250" s="16"/>
      <c r="C250" s="16"/>
      <c r="D250" s="16"/>
      <c r="E250" s="16"/>
      <c r="F250" s="16"/>
      <c r="G250" s="16"/>
      <c r="H250" s="16"/>
      <c r="I250" s="16"/>
    </row>
    <row r="251" spans="1:9">
      <c r="A251" s="16"/>
      <c r="B251" s="16"/>
      <c r="C251" s="16"/>
      <c r="D251" s="16"/>
      <c r="E251" s="16"/>
      <c r="F251" s="16"/>
      <c r="G251" s="16"/>
      <c r="H251" s="16"/>
      <c r="I251" s="16"/>
    </row>
    <row r="252" spans="1:9">
      <c r="A252" s="16"/>
      <c r="B252" s="16"/>
      <c r="C252" s="16"/>
      <c r="D252" s="16"/>
      <c r="E252" s="16"/>
      <c r="F252" s="16"/>
      <c r="G252" s="16"/>
      <c r="H252" s="16"/>
      <c r="I252" s="16"/>
    </row>
    <row r="253" spans="1:9">
      <c r="A253" s="16"/>
      <c r="B253" s="16"/>
      <c r="C253" s="16"/>
      <c r="D253" s="16"/>
      <c r="E253" s="16"/>
      <c r="F253" s="16"/>
      <c r="G253" s="16"/>
      <c r="H253" s="16"/>
      <c r="I253" s="16"/>
    </row>
    <row r="254" spans="1:9">
      <c r="A254" s="16"/>
      <c r="B254" s="16"/>
      <c r="C254" s="16"/>
      <c r="D254" s="16"/>
      <c r="E254" s="16"/>
      <c r="F254" s="16"/>
      <c r="G254" s="16"/>
      <c r="H254" s="16"/>
      <c r="I254" s="16"/>
    </row>
    <row r="255" spans="1:9">
      <c r="A255" s="16"/>
      <c r="B255" s="16"/>
      <c r="C255" s="16"/>
      <c r="D255" s="16"/>
      <c r="E255" s="16"/>
      <c r="F255" s="16"/>
      <c r="G255" s="16"/>
      <c r="H255" s="16"/>
      <c r="I255" s="16"/>
    </row>
    <row r="256" spans="1:9">
      <c r="A256" s="16"/>
      <c r="B256" s="16"/>
      <c r="C256" s="16"/>
      <c r="D256" s="16"/>
      <c r="E256" s="16"/>
      <c r="F256" s="16"/>
      <c r="G256" s="16"/>
      <c r="H256" s="16"/>
      <c r="I256" s="16"/>
    </row>
    <row r="257" spans="1:15">
      <c r="A257" s="16"/>
      <c r="B257" s="16"/>
      <c r="C257" s="16"/>
      <c r="D257" s="16"/>
      <c r="E257" s="16"/>
      <c r="F257" s="16"/>
      <c r="G257" s="16"/>
      <c r="H257" s="16"/>
      <c r="I257" s="16"/>
    </row>
    <row r="258" spans="1:15">
      <c r="A258" s="16"/>
      <c r="B258" s="16"/>
      <c r="C258" s="16"/>
      <c r="D258" s="16"/>
      <c r="E258" s="16"/>
      <c r="F258" s="16"/>
      <c r="G258" s="16"/>
      <c r="H258" s="16"/>
      <c r="I258" s="16"/>
    </row>
    <row r="259" spans="1:15" s="20" customFormat="1">
      <c r="A259" s="16"/>
      <c r="B259" s="16"/>
      <c r="C259" s="16"/>
      <c r="D259" s="16"/>
      <c r="E259" s="16"/>
      <c r="F259" s="16"/>
      <c r="G259" s="16"/>
      <c r="H259" s="16"/>
      <c r="I259" s="16"/>
      <c r="J259" s="22"/>
      <c r="K259" s="22"/>
      <c r="L259" s="42"/>
      <c r="M259" s="42"/>
      <c r="N259" s="42"/>
      <c r="O259" s="42"/>
    </row>
    <row r="260" spans="1:15" s="20" customFormat="1">
      <c r="A260" s="13"/>
      <c r="B260" s="13"/>
      <c r="C260" s="13"/>
      <c r="D260" s="13"/>
      <c r="E260" s="13"/>
      <c r="F260" s="13"/>
      <c r="G260" s="13"/>
      <c r="H260" s="13"/>
      <c r="I260" s="13"/>
      <c r="J260" s="42"/>
      <c r="K260" s="14"/>
      <c r="L260" s="42"/>
      <c r="M260" s="42"/>
      <c r="N260" s="42"/>
      <c r="O260" s="42"/>
    </row>
    <row r="261" spans="1:15" s="23" customFormat="1">
      <c r="A261" s="17"/>
      <c r="B261" s="17"/>
      <c r="C261" s="17"/>
      <c r="D261" s="17"/>
      <c r="E261" s="17"/>
      <c r="F261" s="17"/>
      <c r="G261" s="17"/>
      <c r="H261" s="17"/>
      <c r="I261" s="17"/>
      <c r="J261" s="18"/>
      <c r="K261" s="18"/>
      <c r="L261" s="36"/>
      <c r="M261" s="36"/>
      <c r="N261" s="36"/>
      <c r="O261" s="36"/>
    </row>
    <row r="262" spans="1:15" s="20" customFormat="1">
      <c r="A262" s="13"/>
      <c r="B262" s="13"/>
      <c r="C262" s="13"/>
      <c r="D262" s="13"/>
      <c r="E262" s="13"/>
      <c r="F262" s="13"/>
      <c r="G262" s="13"/>
      <c r="H262" s="13"/>
      <c r="I262" s="13"/>
      <c r="J262" s="42"/>
      <c r="K262" s="14"/>
      <c r="L262" s="42"/>
      <c r="M262" s="42"/>
      <c r="N262" s="42"/>
      <c r="O262" s="42"/>
    </row>
    <row r="263" spans="1:15" s="20" customFormat="1">
      <c r="A263" s="12"/>
      <c r="B263" s="12"/>
      <c r="C263" s="12"/>
      <c r="D263" s="12"/>
      <c r="E263" s="12"/>
      <c r="F263" s="12"/>
      <c r="G263" s="12"/>
      <c r="H263" s="12"/>
      <c r="I263" s="12"/>
      <c r="J263" s="42"/>
      <c r="K263" s="14"/>
      <c r="L263" s="42"/>
      <c r="M263" s="42"/>
      <c r="N263" s="42"/>
      <c r="O263" s="42"/>
    </row>
    <row r="264" spans="1:15">
      <c r="A264" s="16"/>
      <c r="B264" s="16"/>
      <c r="C264" s="16"/>
      <c r="D264" s="16"/>
      <c r="E264" s="16"/>
      <c r="F264" s="16"/>
      <c r="G264" s="16"/>
      <c r="H264" s="16"/>
      <c r="I264" s="16"/>
    </row>
    <row r="265" spans="1:15">
      <c r="A265" s="16"/>
      <c r="B265" s="16"/>
      <c r="C265" s="16"/>
      <c r="D265" s="16"/>
      <c r="E265" s="16"/>
      <c r="F265" s="16"/>
      <c r="G265" s="16"/>
      <c r="H265" s="16"/>
      <c r="I265" s="16"/>
    </row>
    <row r="266" spans="1:15">
      <c r="A266" s="16"/>
      <c r="B266" s="16"/>
      <c r="C266" s="16"/>
      <c r="D266" s="16"/>
      <c r="E266" s="16"/>
      <c r="F266" s="16"/>
      <c r="G266" s="16"/>
      <c r="H266" s="16"/>
      <c r="I266" s="16"/>
    </row>
    <row r="267" spans="1:15">
      <c r="A267" s="16"/>
      <c r="B267" s="16"/>
      <c r="C267" s="16"/>
      <c r="D267" s="16"/>
      <c r="E267" s="16"/>
      <c r="F267" s="16"/>
      <c r="G267" s="16"/>
      <c r="H267" s="16"/>
      <c r="I267" s="16"/>
    </row>
    <row r="268" spans="1:15">
      <c r="A268" s="16"/>
      <c r="B268" s="16"/>
      <c r="C268" s="16"/>
      <c r="D268" s="16"/>
      <c r="E268" s="16"/>
      <c r="F268" s="16"/>
      <c r="G268" s="16"/>
      <c r="H268" s="16"/>
      <c r="I268" s="16"/>
    </row>
    <row r="269" spans="1:15">
      <c r="A269" s="16"/>
      <c r="B269" s="16"/>
      <c r="C269" s="16"/>
      <c r="D269" s="16"/>
      <c r="E269" s="16"/>
      <c r="F269" s="16"/>
      <c r="G269" s="16"/>
      <c r="H269" s="16"/>
      <c r="I269" s="16"/>
    </row>
    <row r="270" spans="1:15">
      <c r="A270" s="16"/>
      <c r="B270" s="16"/>
      <c r="C270" s="16"/>
      <c r="D270" s="16"/>
      <c r="E270" s="16"/>
      <c r="F270" s="16"/>
      <c r="G270" s="16"/>
      <c r="H270" s="16"/>
      <c r="I270" s="16"/>
    </row>
    <row r="271" spans="1:15">
      <c r="A271" s="16"/>
      <c r="B271" s="16"/>
      <c r="C271" s="16"/>
      <c r="D271" s="16"/>
      <c r="E271" s="16"/>
      <c r="F271" s="16"/>
      <c r="G271" s="16"/>
      <c r="H271" s="16"/>
      <c r="I271" s="16"/>
    </row>
    <row r="272" spans="1:15">
      <c r="A272" s="16"/>
      <c r="B272" s="16"/>
      <c r="C272" s="16"/>
      <c r="D272" s="16"/>
      <c r="E272" s="16"/>
      <c r="F272" s="16"/>
      <c r="G272" s="16"/>
      <c r="H272" s="16"/>
      <c r="I272" s="16"/>
    </row>
    <row r="273" spans="1:9">
      <c r="A273" s="16"/>
      <c r="B273" s="16"/>
      <c r="C273" s="16"/>
      <c r="D273" s="16"/>
      <c r="E273" s="16"/>
      <c r="F273" s="16"/>
      <c r="G273" s="16"/>
      <c r="H273" s="16"/>
      <c r="I273" s="16"/>
    </row>
    <row r="274" spans="1:9">
      <c r="A274" s="16"/>
      <c r="B274" s="16"/>
      <c r="C274" s="16"/>
      <c r="D274" s="16"/>
      <c r="E274" s="16"/>
      <c r="F274" s="16"/>
      <c r="G274" s="16"/>
      <c r="H274" s="16"/>
      <c r="I274" s="16"/>
    </row>
    <row r="275" spans="1:9">
      <c r="A275" s="16"/>
      <c r="B275" s="16"/>
      <c r="C275" s="16"/>
      <c r="D275" s="16"/>
      <c r="E275" s="16"/>
      <c r="F275" s="16"/>
      <c r="G275" s="16"/>
      <c r="H275" s="16"/>
      <c r="I275" s="16"/>
    </row>
    <row r="276" spans="1:9">
      <c r="A276" s="16"/>
      <c r="B276" s="16"/>
      <c r="C276" s="16"/>
      <c r="D276" s="16"/>
      <c r="E276" s="16"/>
      <c r="F276" s="16"/>
      <c r="G276" s="16"/>
      <c r="H276" s="16"/>
      <c r="I276" s="16"/>
    </row>
    <row r="277" spans="1:9">
      <c r="A277" s="16"/>
      <c r="B277" s="16"/>
      <c r="C277" s="16"/>
      <c r="D277" s="16"/>
      <c r="E277" s="16"/>
      <c r="F277" s="16"/>
      <c r="G277" s="16"/>
      <c r="H277" s="16"/>
      <c r="I277" s="16"/>
    </row>
    <row r="278" spans="1:9">
      <c r="A278" s="16"/>
      <c r="B278" s="16"/>
      <c r="C278" s="16"/>
      <c r="D278" s="16"/>
      <c r="E278" s="16"/>
      <c r="F278" s="16"/>
      <c r="G278" s="16"/>
      <c r="H278" s="16"/>
      <c r="I278" s="16"/>
    </row>
    <row r="279" spans="1:9">
      <c r="A279" s="16"/>
      <c r="B279" s="16"/>
      <c r="C279" s="16"/>
      <c r="D279" s="16"/>
      <c r="E279" s="16"/>
      <c r="F279" s="16"/>
      <c r="G279" s="16"/>
      <c r="H279" s="16"/>
      <c r="I279" s="16"/>
    </row>
    <row r="280" spans="1:9">
      <c r="A280" s="16"/>
      <c r="B280" s="16"/>
      <c r="C280" s="16"/>
      <c r="D280" s="16"/>
      <c r="E280" s="16"/>
      <c r="F280" s="16"/>
      <c r="G280" s="16"/>
      <c r="H280" s="16"/>
      <c r="I280" s="16"/>
    </row>
    <row r="281" spans="1:9">
      <c r="A281" s="16"/>
      <c r="B281" s="16"/>
      <c r="C281" s="16"/>
      <c r="D281" s="16"/>
      <c r="E281" s="16"/>
      <c r="F281" s="16"/>
      <c r="G281" s="16"/>
      <c r="H281" s="16"/>
      <c r="I281" s="16"/>
    </row>
    <row r="282" spans="1:9">
      <c r="A282" s="16"/>
      <c r="B282" s="16"/>
      <c r="C282" s="16"/>
      <c r="D282" s="16"/>
      <c r="E282" s="16"/>
      <c r="F282" s="16"/>
      <c r="G282" s="16"/>
      <c r="H282" s="16"/>
      <c r="I282" s="16"/>
    </row>
    <row r="283" spans="1:9">
      <c r="A283" s="16"/>
      <c r="B283" s="16"/>
      <c r="C283" s="16"/>
      <c r="D283" s="16"/>
      <c r="E283" s="16"/>
      <c r="F283" s="16"/>
      <c r="G283" s="16"/>
      <c r="H283" s="16"/>
      <c r="I283" s="16"/>
    </row>
    <row r="284" spans="1:9">
      <c r="A284" s="16"/>
      <c r="B284" s="16"/>
      <c r="C284" s="16"/>
      <c r="D284" s="16"/>
      <c r="E284" s="16"/>
      <c r="F284" s="16"/>
      <c r="G284" s="16"/>
      <c r="H284" s="16"/>
      <c r="I284" s="16"/>
    </row>
    <row r="285" spans="1:9">
      <c r="A285" s="16"/>
      <c r="B285" s="16"/>
      <c r="C285" s="16"/>
      <c r="D285" s="16"/>
      <c r="E285" s="16"/>
      <c r="F285" s="16"/>
      <c r="G285" s="16"/>
      <c r="H285" s="16"/>
      <c r="I285" s="16"/>
    </row>
    <row r="286" spans="1:9">
      <c r="A286" s="16"/>
      <c r="B286" s="16"/>
      <c r="C286" s="16"/>
      <c r="D286" s="16"/>
      <c r="E286" s="16"/>
      <c r="F286" s="16"/>
      <c r="G286" s="16"/>
      <c r="H286" s="16"/>
      <c r="I286" s="16"/>
    </row>
    <row r="287" spans="1:9">
      <c r="A287" s="16"/>
      <c r="B287" s="16"/>
      <c r="C287" s="16"/>
      <c r="D287" s="16"/>
      <c r="E287" s="16"/>
      <c r="F287" s="16"/>
      <c r="G287" s="16"/>
      <c r="H287" s="16"/>
      <c r="I287" s="16"/>
    </row>
    <row r="288" spans="1:9">
      <c r="A288" s="16"/>
      <c r="B288" s="16"/>
      <c r="C288" s="16"/>
      <c r="D288" s="16"/>
      <c r="E288" s="16"/>
      <c r="F288" s="16"/>
      <c r="G288" s="16"/>
      <c r="H288" s="16"/>
      <c r="I288" s="16"/>
    </row>
    <row r="289" spans="1:15">
      <c r="A289" s="16"/>
      <c r="B289" s="16"/>
      <c r="C289" s="16"/>
      <c r="D289" s="16"/>
      <c r="E289" s="16"/>
      <c r="F289" s="16"/>
      <c r="G289" s="16"/>
      <c r="H289" s="16"/>
      <c r="I289" s="16"/>
    </row>
    <row r="290" spans="1:15">
      <c r="A290" s="16"/>
      <c r="B290" s="16"/>
      <c r="C290" s="16"/>
      <c r="D290" s="16"/>
      <c r="E290" s="16"/>
      <c r="F290" s="16"/>
      <c r="G290" s="16"/>
      <c r="H290" s="16"/>
      <c r="I290" s="16"/>
    </row>
    <row r="291" spans="1:15">
      <c r="A291" s="16"/>
      <c r="B291" s="16"/>
      <c r="C291" s="16"/>
      <c r="D291" s="16"/>
      <c r="E291" s="16"/>
      <c r="F291" s="16"/>
      <c r="G291" s="16"/>
      <c r="H291" s="16"/>
      <c r="I291" s="16"/>
    </row>
    <row r="292" spans="1:15">
      <c r="A292" s="16"/>
      <c r="B292" s="16"/>
      <c r="C292" s="16"/>
      <c r="D292" s="16"/>
      <c r="E292" s="16"/>
      <c r="F292" s="16"/>
      <c r="G292" s="16"/>
      <c r="H292" s="16"/>
      <c r="I292" s="16"/>
    </row>
    <row r="293" spans="1:15">
      <c r="A293" s="16"/>
      <c r="B293" s="16"/>
      <c r="C293" s="16"/>
      <c r="D293" s="16"/>
      <c r="E293" s="16"/>
      <c r="F293" s="16"/>
      <c r="G293" s="16"/>
      <c r="H293" s="16"/>
      <c r="I293" s="16"/>
    </row>
    <row r="294" spans="1:15">
      <c r="A294" s="16"/>
      <c r="B294" s="16"/>
      <c r="C294" s="16"/>
      <c r="D294" s="16"/>
      <c r="E294" s="16"/>
      <c r="F294" s="16"/>
      <c r="G294" s="16"/>
      <c r="H294" s="16"/>
      <c r="I294" s="16"/>
    </row>
    <row r="295" spans="1:15">
      <c r="A295" s="16"/>
      <c r="B295" s="16"/>
      <c r="C295" s="16"/>
      <c r="D295" s="16"/>
      <c r="E295" s="16"/>
      <c r="F295" s="16"/>
      <c r="G295" s="16"/>
      <c r="H295" s="16"/>
      <c r="I295" s="16"/>
    </row>
    <row r="296" spans="1:15">
      <c r="A296" s="16"/>
      <c r="B296" s="16"/>
      <c r="C296" s="16"/>
      <c r="D296" s="16"/>
      <c r="E296" s="16"/>
      <c r="F296" s="16"/>
      <c r="G296" s="16"/>
      <c r="H296" s="16"/>
      <c r="I296" s="16"/>
    </row>
    <row r="297" spans="1:15">
      <c r="A297" s="16"/>
      <c r="B297" s="16"/>
      <c r="C297" s="16"/>
      <c r="D297" s="16"/>
      <c r="E297" s="16"/>
      <c r="F297" s="16"/>
      <c r="G297" s="16"/>
      <c r="H297" s="16"/>
      <c r="I297" s="16"/>
    </row>
    <row r="298" spans="1:15">
      <c r="A298" s="16"/>
      <c r="B298" s="16"/>
      <c r="C298" s="16"/>
      <c r="D298" s="16"/>
      <c r="E298" s="16"/>
      <c r="F298" s="16"/>
      <c r="G298" s="16"/>
      <c r="H298" s="16"/>
      <c r="I298" s="16"/>
    </row>
    <row r="299" spans="1:15">
      <c r="A299" s="16"/>
      <c r="B299" s="16"/>
      <c r="C299" s="16"/>
      <c r="D299" s="16"/>
      <c r="E299" s="16"/>
      <c r="F299" s="16"/>
      <c r="G299" s="16"/>
      <c r="H299" s="16"/>
      <c r="I299" s="16"/>
    </row>
    <row r="300" spans="1:15">
      <c r="A300" s="16"/>
      <c r="B300" s="16"/>
      <c r="C300" s="16"/>
      <c r="D300" s="16"/>
      <c r="E300" s="16"/>
      <c r="F300" s="16"/>
      <c r="G300" s="16"/>
      <c r="H300" s="16"/>
      <c r="I300" s="16"/>
    </row>
    <row r="301" spans="1:15" s="16" customFormat="1">
      <c r="J301" s="5"/>
      <c r="K301" s="5"/>
      <c r="L301" s="5"/>
      <c r="M301" s="5"/>
      <c r="N301" s="5"/>
      <c r="O301" s="5"/>
    </row>
    <row r="302" spans="1:15">
      <c r="A302" s="16"/>
      <c r="B302" s="16"/>
      <c r="C302" s="16"/>
      <c r="D302" s="16"/>
      <c r="E302" s="16"/>
      <c r="F302" s="16"/>
      <c r="G302" s="16"/>
      <c r="H302" s="16"/>
      <c r="I302" s="16"/>
    </row>
    <row r="303" spans="1:15" s="20" customFormat="1">
      <c r="A303" s="16"/>
      <c r="B303" s="16"/>
      <c r="C303" s="16"/>
      <c r="D303" s="16"/>
      <c r="E303" s="16"/>
      <c r="F303" s="16"/>
      <c r="G303" s="16"/>
      <c r="H303" s="16"/>
      <c r="I303" s="16"/>
      <c r="J303" s="22"/>
      <c r="K303" s="22"/>
      <c r="L303" s="42"/>
      <c r="M303" s="42"/>
      <c r="N303" s="42"/>
      <c r="O303" s="42"/>
    </row>
    <row r="304" spans="1:15" s="20" customFormat="1">
      <c r="A304" s="13"/>
      <c r="B304" s="13"/>
      <c r="C304" s="13"/>
      <c r="D304" s="13"/>
      <c r="E304" s="13"/>
      <c r="F304" s="13"/>
      <c r="G304" s="13"/>
      <c r="H304" s="13"/>
      <c r="I304" s="13"/>
      <c r="J304" s="42"/>
      <c r="K304" s="14"/>
      <c r="L304" s="42"/>
      <c r="M304" s="42"/>
      <c r="N304" s="42"/>
      <c r="O304" s="42"/>
    </row>
    <row r="305" spans="1:15" s="23" customFormat="1">
      <c r="A305" s="17"/>
      <c r="B305" s="17"/>
      <c r="C305" s="17"/>
      <c r="D305" s="17"/>
      <c r="E305" s="17"/>
      <c r="F305" s="17"/>
      <c r="G305" s="17"/>
      <c r="H305" s="17"/>
      <c r="I305" s="17"/>
      <c r="J305" s="18"/>
      <c r="K305" s="18"/>
      <c r="L305" s="36"/>
      <c r="M305" s="36"/>
      <c r="N305" s="36"/>
      <c r="O305" s="36"/>
    </row>
    <row r="306" spans="1:15" s="20" customFormat="1">
      <c r="A306" s="13"/>
      <c r="B306" s="13"/>
      <c r="C306" s="13"/>
      <c r="D306" s="13"/>
      <c r="E306" s="13"/>
      <c r="F306" s="13"/>
      <c r="G306" s="13"/>
      <c r="H306" s="13"/>
      <c r="I306" s="13"/>
      <c r="J306" s="42"/>
      <c r="K306" s="14"/>
      <c r="L306" s="42"/>
      <c r="M306" s="42"/>
      <c r="N306" s="42"/>
      <c r="O306" s="42"/>
    </row>
    <row r="307" spans="1:15" s="20" customFormat="1">
      <c r="A307" s="12"/>
      <c r="B307" s="12"/>
      <c r="C307" s="12"/>
      <c r="D307" s="12"/>
      <c r="E307" s="12"/>
      <c r="F307" s="12"/>
      <c r="G307" s="12"/>
      <c r="H307" s="12"/>
      <c r="I307" s="12"/>
      <c r="J307" s="42"/>
      <c r="K307" s="14"/>
      <c r="L307" s="42"/>
      <c r="M307" s="42"/>
      <c r="N307" s="42"/>
      <c r="O307" s="42"/>
    </row>
    <row r="308" spans="1:15">
      <c r="A308" s="16"/>
      <c r="B308" s="16"/>
      <c r="C308" s="16"/>
      <c r="D308" s="16"/>
      <c r="E308" s="16"/>
      <c r="F308" s="16"/>
      <c r="G308" s="16"/>
      <c r="H308" s="16"/>
      <c r="I308" s="16"/>
    </row>
    <row r="309" spans="1:15">
      <c r="A309" s="16"/>
      <c r="B309" s="16"/>
      <c r="C309" s="16"/>
      <c r="D309" s="16"/>
      <c r="E309" s="16"/>
      <c r="F309" s="16"/>
      <c r="G309" s="16"/>
      <c r="H309" s="16"/>
      <c r="I309" s="16"/>
    </row>
    <row r="310" spans="1:15">
      <c r="A310" s="16"/>
      <c r="B310" s="16"/>
      <c r="C310" s="16"/>
      <c r="D310" s="16"/>
      <c r="E310" s="16"/>
      <c r="F310" s="16"/>
      <c r="G310" s="16"/>
      <c r="H310" s="16"/>
      <c r="I310" s="16"/>
    </row>
    <row r="311" spans="1:15">
      <c r="A311" s="16"/>
      <c r="B311" s="16"/>
      <c r="C311" s="16"/>
      <c r="D311" s="16"/>
      <c r="E311" s="16"/>
      <c r="F311" s="16"/>
      <c r="G311" s="16"/>
      <c r="H311" s="16"/>
      <c r="I311" s="16"/>
    </row>
    <row r="312" spans="1:15">
      <c r="A312" s="16"/>
      <c r="B312" s="16"/>
      <c r="C312" s="16"/>
      <c r="D312" s="16"/>
      <c r="E312" s="16"/>
      <c r="F312" s="16"/>
      <c r="G312" s="16"/>
      <c r="H312" s="16"/>
      <c r="I312" s="16"/>
    </row>
    <row r="313" spans="1:15">
      <c r="A313" s="16"/>
      <c r="B313" s="16"/>
      <c r="C313" s="16"/>
      <c r="D313" s="16"/>
      <c r="E313" s="16"/>
      <c r="F313" s="16"/>
      <c r="G313" s="16"/>
      <c r="H313" s="16"/>
      <c r="I313" s="16"/>
    </row>
    <row r="314" spans="1:15">
      <c r="A314" s="16"/>
      <c r="B314" s="16"/>
      <c r="C314" s="16"/>
      <c r="D314" s="16"/>
      <c r="E314" s="16"/>
      <c r="F314" s="16"/>
      <c r="G314" s="16"/>
      <c r="H314" s="16"/>
      <c r="I314" s="16"/>
    </row>
    <row r="315" spans="1:15">
      <c r="A315" s="16"/>
      <c r="B315" s="16"/>
      <c r="C315" s="16"/>
      <c r="D315" s="16"/>
      <c r="E315" s="16"/>
      <c r="F315" s="16"/>
      <c r="G315" s="16"/>
      <c r="H315" s="16"/>
      <c r="I315" s="16"/>
    </row>
    <row r="316" spans="1:15">
      <c r="A316" s="16"/>
      <c r="B316" s="16"/>
      <c r="C316" s="16"/>
      <c r="D316" s="16"/>
      <c r="E316" s="16"/>
      <c r="F316" s="16"/>
      <c r="G316" s="16"/>
      <c r="H316" s="16"/>
      <c r="I316" s="16"/>
    </row>
    <row r="317" spans="1:15">
      <c r="A317" s="16"/>
      <c r="B317" s="16"/>
      <c r="C317" s="16"/>
      <c r="D317" s="16"/>
      <c r="E317" s="16"/>
      <c r="F317" s="16"/>
      <c r="G317" s="16"/>
      <c r="H317" s="16"/>
      <c r="I317" s="16"/>
    </row>
    <row r="318" spans="1:15">
      <c r="A318" s="16"/>
      <c r="B318" s="16"/>
      <c r="C318" s="16"/>
      <c r="D318" s="16"/>
      <c r="E318" s="16"/>
      <c r="F318" s="16"/>
      <c r="G318" s="16"/>
      <c r="H318" s="16"/>
      <c r="I318" s="16"/>
    </row>
    <row r="319" spans="1:15">
      <c r="A319" s="16"/>
      <c r="B319" s="16"/>
      <c r="C319" s="16"/>
      <c r="D319" s="16"/>
      <c r="E319" s="16"/>
      <c r="F319" s="16"/>
      <c r="G319" s="16"/>
      <c r="H319" s="16"/>
      <c r="I319" s="16"/>
    </row>
    <row r="320" spans="1:15">
      <c r="A320" s="16"/>
      <c r="B320" s="16"/>
      <c r="C320" s="16"/>
      <c r="D320" s="16"/>
      <c r="E320" s="16"/>
      <c r="F320" s="16"/>
      <c r="G320" s="16"/>
      <c r="H320" s="16"/>
      <c r="I320" s="16"/>
    </row>
    <row r="321" spans="1:9">
      <c r="A321" s="16"/>
      <c r="B321" s="16"/>
      <c r="C321" s="16"/>
      <c r="D321" s="16"/>
      <c r="E321" s="16"/>
      <c r="F321" s="16"/>
      <c r="G321" s="16"/>
      <c r="H321" s="16"/>
      <c r="I321" s="16"/>
    </row>
    <row r="322" spans="1:9">
      <c r="A322" s="16"/>
      <c r="B322" s="16"/>
      <c r="C322" s="16"/>
      <c r="D322" s="16"/>
      <c r="E322" s="16"/>
      <c r="F322" s="16"/>
      <c r="G322" s="16"/>
      <c r="H322" s="16"/>
      <c r="I322" s="16"/>
    </row>
    <row r="323" spans="1:9">
      <c r="A323" s="16"/>
      <c r="B323" s="16"/>
      <c r="C323" s="16"/>
      <c r="D323" s="16"/>
      <c r="E323" s="16"/>
      <c r="F323" s="16"/>
      <c r="G323" s="16"/>
      <c r="H323" s="16"/>
      <c r="I323" s="16"/>
    </row>
    <row r="324" spans="1:9">
      <c r="A324" s="16"/>
      <c r="B324" s="16"/>
      <c r="C324" s="16"/>
      <c r="D324" s="16"/>
      <c r="E324" s="16"/>
      <c r="F324" s="16"/>
      <c r="G324" s="16"/>
      <c r="H324" s="16"/>
      <c r="I324" s="16"/>
    </row>
    <row r="325" spans="1:9">
      <c r="A325" s="16"/>
      <c r="B325" s="16"/>
      <c r="C325" s="16"/>
      <c r="D325" s="16"/>
      <c r="E325" s="16"/>
      <c r="F325" s="16"/>
      <c r="G325" s="16"/>
      <c r="H325" s="16"/>
      <c r="I325" s="16"/>
    </row>
    <row r="326" spans="1:9">
      <c r="A326" s="16"/>
      <c r="B326" s="16"/>
      <c r="C326" s="16"/>
      <c r="D326" s="16"/>
      <c r="E326" s="16"/>
      <c r="F326" s="16"/>
      <c r="G326" s="16"/>
      <c r="H326" s="16"/>
      <c r="I326" s="16"/>
    </row>
    <row r="327" spans="1:9">
      <c r="A327" s="16"/>
      <c r="B327" s="16"/>
      <c r="C327" s="16"/>
      <c r="D327" s="16"/>
      <c r="E327" s="16"/>
      <c r="F327" s="16"/>
      <c r="G327" s="16"/>
      <c r="H327" s="16"/>
      <c r="I327" s="16"/>
    </row>
    <row r="328" spans="1:9">
      <c r="A328" s="16"/>
      <c r="B328" s="16"/>
      <c r="C328" s="16"/>
      <c r="D328" s="16"/>
      <c r="E328" s="16"/>
      <c r="F328" s="16"/>
      <c r="G328" s="16"/>
      <c r="H328" s="16"/>
      <c r="I328" s="16"/>
    </row>
    <row r="329" spans="1:9">
      <c r="A329" s="16"/>
      <c r="B329" s="16"/>
      <c r="C329" s="16"/>
      <c r="D329" s="16"/>
      <c r="E329" s="16"/>
      <c r="F329" s="16"/>
      <c r="G329" s="16"/>
      <c r="H329" s="16"/>
      <c r="I329" s="16"/>
    </row>
    <row r="330" spans="1:9">
      <c r="A330" s="16"/>
      <c r="B330" s="16"/>
      <c r="C330" s="16"/>
      <c r="D330" s="16"/>
      <c r="E330" s="16"/>
      <c r="F330" s="16"/>
      <c r="G330" s="16"/>
      <c r="H330" s="16"/>
      <c r="I330" s="16"/>
    </row>
    <row r="331" spans="1:9">
      <c r="A331" s="16"/>
      <c r="B331" s="16"/>
      <c r="C331" s="16"/>
      <c r="D331" s="16"/>
      <c r="E331" s="16"/>
      <c r="F331" s="16"/>
      <c r="G331" s="16"/>
      <c r="H331" s="16"/>
      <c r="I331" s="16"/>
    </row>
    <row r="332" spans="1:9">
      <c r="A332" s="16"/>
      <c r="B332" s="16"/>
      <c r="C332" s="16"/>
      <c r="D332" s="16"/>
      <c r="E332" s="16"/>
      <c r="F332" s="16"/>
      <c r="G332" s="16"/>
      <c r="H332" s="16"/>
      <c r="I332" s="16"/>
    </row>
    <row r="333" spans="1:9">
      <c r="A333" s="16"/>
      <c r="B333" s="16"/>
      <c r="C333" s="16"/>
      <c r="D333" s="16"/>
      <c r="E333" s="16"/>
      <c r="F333" s="16"/>
      <c r="G333" s="16"/>
      <c r="H333" s="16"/>
      <c r="I333" s="16"/>
    </row>
    <row r="334" spans="1:9">
      <c r="A334" s="16"/>
      <c r="B334" s="16"/>
      <c r="C334" s="16"/>
      <c r="D334" s="16"/>
      <c r="E334" s="16"/>
      <c r="F334" s="16"/>
      <c r="G334" s="16"/>
      <c r="H334" s="16"/>
      <c r="I334" s="16"/>
    </row>
    <row r="335" spans="1:9">
      <c r="A335" s="16"/>
      <c r="B335" s="16"/>
      <c r="C335" s="16"/>
      <c r="D335" s="16"/>
      <c r="E335" s="16"/>
      <c r="F335" s="16"/>
      <c r="G335" s="16"/>
      <c r="H335" s="16"/>
      <c r="I335" s="16"/>
    </row>
    <row r="336" spans="1:9">
      <c r="A336" s="16"/>
      <c r="B336" s="16"/>
      <c r="C336" s="16"/>
      <c r="D336" s="16"/>
      <c r="E336" s="16"/>
      <c r="F336" s="16"/>
      <c r="G336" s="16"/>
      <c r="H336" s="16"/>
      <c r="I336" s="16"/>
    </row>
    <row r="337" spans="1:15">
      <c r="A337" s="16"/>
      <c r="B337" s="16"/>
      <c r="C337" s="16"/>
      <c r="D337" s="16"/>
      <c r="E337" s="16"/>
      <c r="F337" s="16"/>
      <c r="G337" s="16"/>
      <c r="H337" s="16"/>
      <c r="I337" s="16"/>
    </row>
    <row r="338" spans="1:15">
      <c r="A338" s="16"/>
      <c r="B338" s="16"/>
      <c r="C338" s="16"/>
      <c r="D338" s="16"/>
      <c r="E338" s="16"/>
      <c r="F338" s="16"/>
      <c r="G338" s="16"/>
      <c r="H338" s="16"/>
      <c r="I338" s="16"/>
    </row>
    <row r="339" spans="1:15">
      <c r="A339" s="16"/>
      <c r="B339" s="16"/>
      <c r="C339" s="16"/>
      <c r="D339" s="16"/>
      <c r="E339" s="16"/>
      <c r="F339" s="16"/>
      <c r="G339" s="16"/>
      <c r="H339" s="16"/>
      <c r="I339" s="16"/>
    </row>
    <row r="340" spans="1:15">
      <c r="A340" s="16"/>
      <c r="B340" s="16"/>
      <c r="C340" s="16"/>
      <c r="D340" s="16"/>
      <c r="E340" s="16"/>
      <c r="F340" s="16"/>
      <c r="G340" s="16"/>
      <c r="H340" s="16"/>
      <c r="I340" s="16"/>
    </row>
    <row r="341" spans="1:15">
      <c r="A341" s="16"/>
      <c r="B341" s="16"/>
      <c r="C341" s="16"/>
      <c r="D341" s="16"/>
      <c r="E341" s="16"/>
      <c r="F341" s="16"/>
      <c r="G341" s="16"/>
      <c r="H341" s="16"/>
      <c r="I341" s="16"/>
    </row>
    <row r="342" spans="1:15">
      <c r="A342" s="16"/>
      <c r="B342" s="16"/>
      <c r="C342" s="16"/>
      <c r="D342" s="16"/>
      <c r="E342" s="16"/>
      <c r="F342" s="16"/>
      <c r="G342" s="16"/>
      <c r="H342" s="16"/>
      <c r="I342" s="16"/>
    </row>
    <row r="343" spans="1:15">
      <c r="A343" s="16"/>
      <c r="B343" s="16"/>
      <c r="C343" s="16"/>
      <c r="D343" s="16"/>
      <c r="E343" s="16"/>
      <c r="F343" s="16"/>
      <c r="G343" s="16"/>
      <c r="H343" s="16"/>
      <c r="I343" s="16"/>
    </row>
    <row r="344" spans="1:15">
      <c r="A344" s="16"/>
      <c r="B344" s="16"/>
      <c r="C344" s="16"/>
      <c r="D344" s="16"/>
      <c r="E344" s="16"/>
      <c r="F344" s="16"/>
      <c r="G344" s="16"/>
      <c r="H344" s="16"/>
      <c r="I344" s="16"/>
    </row>
    <row r="345" spans="1:15">
      <c r="A345" s="16"/>
      <c r="B345" s="16"/>
      <c r="C345" s="16"/>
      <c r="D345" s="16"/>
      <c r="E345" s="16"/>
      <c r="F345" s="16"/>
      <c r="G345" s="16"/>
      <c r="H345" s="16"/>
      <c r="I345" s="16"/>
    </row>
    <row r="346" spans="1:15" s="20" customFormat="1">
      <c r="A346" s="16"/>
      <c r="B346" s="16"/>
      <c r="C346" s="16"/>
      <c r="D346" s="16"/>
      <c r="E346" s="16"/>
      <c r="F346" s="16"/>
      <c r="G346" s="16"/>
      <c r="H346" s="16"/>
      <c r="I346" s="16"/>
      <c r="J346" s="22"/>
      <c r="K346" s="22"/>
      <c r="L346" s="42"/>
      <c r="M346" s="42"/>
      <c r="N346" s="42"/>
      <c r="O346" s="42"/>
    </row>
    <row r="347" spans="1:15" s="20" customFormat="1">
      <c r="A347" s="13"/>
      <c r="B347" s="13"/>
      <c r="C347" s="13"/>
      <c r="D347" s="13"/>
      <c r="E347" s="13"/>
      <c r="F347" s="13"/>
      <c r="G347" s="13"/>
      <c r="H347" s="13"/>
      <c r="I347" s="13"/>
      <c r="J347" s="42"/>
      <c r="K347" s="14"/>
      <c r="L347" s="42"/>
      <c r="M347" s="42"/>
      <c r="N347" s="42"/>
      <c r="O347" s="42"/>
    </row>
    <row r="348" spans="1:15" s="23" customFormat="1">
      <c r="A348" s="17"/>
      <c r="B348" s="17"/>
      <c r="C348" s="17"/>
      <c r="D348" s="17"/>
      <c r="E348" s="17"/>
      <c r="F348" s="17"/>
      <c r="G348" s="17"/>
      <c r="H348" s="17"/>
      <c r="I348" s="17"/>
      <c r="J348" s="18"/>
      <c r="K348" s="18"/>
      <c r="L348" s="36"/>
      <c r="M348" s="36"/>
      <c r="N348" s="36"/>
      <c r="O348" s="36"/>
    </row>
    <row r="349" spans="1:15" s="20" customFormat="1">
      <c r="A349" s="13"/>
      <c r="B349" s="13"/>
      <c r="C349" s="13"/>
      <c r="D349" s="13"/>
      <c r="E349" s="13"/>
      <c r="F349" s="13"/>
      <c r="G349" s="13"/>
      <c r="H349" s="13"/>
      <c r="I349" s="13"/>
      <c r="J349" s="42"/>
      <c r="K349" s="14"/>
      <c r="L349" s="42"/>
      <c r="M349" s="42"/>
      <c r="N349" s="42"/>
      <c r="O349" s="42"/>
    </row>
    <row r="350" spans="1:15" s="20" customFormat="1">
      <c r="A350" s="12"/>
      <c r="B350" s="12"/>
      <c r="C350" s="12"/>
      <c r="D350" s="12"/>
      <c r="E350" s="12"/>
      <c r="F350" s="12"/>
      <c r="G350" s="12"/>
      <c r="H350" s="12"/>
      <c r="I350" s="12"/>
      <c r="J350" s="42"/>
      <c r="K350" s="14"/>
      <c r="L350" s="42"/>
      <c r="M350" s="42"/>
      <c r="N350" s="42"/>
      <c r="O350" s="42"/>
    </row>
    <row r="351" spans="1:15">
      <c r="A351" s="16"/>
      <c r="B351" s="16"/>
      <c r="C351" s="16"/>
      <c r="D351" s="16"/>
      <c r="E351" s="16"/>
      <c r="F351" s="16"/>
      <c r="G351" s="16"/>
      <c r="H351" s="16"/>
      <c r="I351" s="16"/>
    </row>
    <row r="352" spans="1:15">
      <c r="A352" s="16"/>
      <c r="B352" s="16"/>
      <c r="C352" s="16"/>
      <c r="D352" s="16"/>
      <c r="E352" s="16"/>
      <c r="F352" s="16"/>
      <c r="G352" s="16"/>
      <c r="H352" s="16"/>
      <c r="I352" s="16"/>
    </row>
    <row r="353" spans="1:9">
      <c r="A353" s="16"/>
      <c r="B353" s="16"/>
      <c r="C353" s="16"/>
      <c r="D353" s="16"/>
      <c r="E353" s="16"/>
      <c r="F353" s="16"/>
      <c r="G353" s="16"/>
      <c r="H353" s="16"/>
      <c r="I353" s="16"/>
    </row>
    <row r="354" spans="1:9">
      <c r="A354" s="16"/>
      <c r="B354" s="16"/>
      <c r="C354" s="16"/>
      <c r="D354" s="16"/>
      <c r="E354" s="16"/>
      <c r="F354" s="16"/>
      <c r="G354" s="16"/>
      <c r="H354" s="16"/>
      <c r="I354" s="16"/>
    </row>
    <row r="355" spans="1:9">
      <c r="A355" s="16"/>
      <c r="B355" s="16"/>
      <c r="C355" s="16"/>
      <c r="D355" s="16"/>
      <c r="E355" s="16"/>
      <c r="F355" s="16"/>
      <c r="G355" s="16"/>
      <c r="H355" s="16"/>
      <c r="I355" s="16"/>
    </row>
    <row r="356" spans="1:9">
      <c r="A356" s="16"/>
      <c r="B356" s="16"/>
      <c r="C356" s="16"/>
      <c r="D356" s="16"/>
      <c r="E356" s="16"/>
      <c r="F356" s="16"/>
      <c r="G356" s="16"/>
      <c r="H356" s="16"/>
      <c r="I356" s="16"/>
    </row>
    <row r="357" spans="1:9">
      <c r="A357" s="16"/>
      <c r="B357" s="16"/>
      <c r="C357" s="16"/>
      <c r="D357" s="16"/>
      <c r="E357" s="16"/>
      <c r="F357" s="16"/>
      <c r="G357" s="16"/>
      <c r="H357" s="16"/>
      <c r="I357" s="16"/>
    </row>
    <row r="358" spans="1:9">
      <c r="A358" s="16"/>
      <c r="B358" s="16"/>
      <c r="C358" s="16"/>
      <c r="D358" s="16"/>
      <c r="E358" s="16"/>
      <c r="F358" s="16"/>
      <c r="G358" s="16"/>
      <c r="H358" s="16"/>
      <c r="I358" s="16"/>
    </row>
    <row r="359" spans="1:9">
      <c r="A359" s="16"/>
      <c r="B359" s="16"/>
      <c r="C359" s="16"/>
      <c r="D359" s="16"/>
      <c r="E359" s="16"/>
      <c r="F359" s="16"/>
      <c r="G359" s="16"/>
      <c r="H359" s="16"/>
      <c r="I359" s="16"/>
    </row>
    <row r="360" spans="1:9">
      <c r="A360" s="16"/>
      <c r="B360" s="16"/>
      <c r="C360" s="16"/>
      <c r="D360" s="16"/>
      <c r="E360" s="16"/>
      <c r="F360" s="16"/>
      <c r="G360" s="16"/>
      <c r="H360" s="16"/>
      <c r="I360" s="16"/>
    </row>
    <row r="361" spans="1:9">
      <c r="A361" s="16"/>
      <c r="B361" s="16"/>
      <c r="C361" s="16"/>
      <c r="D361" s="16"/>
      <c r="E361" s="16"/>
      <c r="F361" s="16"/>
      <c r="G361" s="16"/>
      <c r="H361" s="16"/>
      <c r="I361" s="16"/>
    </row>
    <row r="362" spans="1:9">
      <c r="A362" s="16"/>
      <c r="B362" s="16"/>
      <c r="C362" s="16"/>
      <c r="D362" s="16"/>
      <c r="E362" s="16"/>
      <c r="F362" s="16"/>
      <c r="G362" s="16"/>
      <c r="H362" s="16"/>
      <c r="I362" s="16"/>
    </row>
    <row r="363" spans="1:9">
      <c r="A363" s="16"/>
      <c r="B363" s="16"/>
      <c r="C363" s="16"/>
      <c r="D363" s="16"/>
      <c r="E363" s="16"/>
      <c r="F363" s="16"/>
      <c r="G363" s="16"/>
      <c r="H363" s="16"/>
      <c r="I363" s="16"/>
    </row>
    <row r="364" spans="1:9">
      <c r="A364" s="16"/>
      <c r="B364" s="16"/>
      <c r="C364" s="16"/>
      <c r="D364" s="16"/>
      <c r="E364" s="16"/>
      <c r="F364" s="16"/>
      <c r="G364" s="16"/>
      <c r="H364" s="16"/>
      <c r="I364" s="16"/>
    </row>
    <row r="365" spans="1:9">
      <c r="A365" s="16"/>
      <c r="B365" s="16"/>
      <c r="C365" s="16"/>
      <c r="D365" s="16"/>
      <c r="E365" s="16"/>
      <c r="F365" s="16"/>
      <c r="G365" s="16"/>
      <c r="H365" s="16"/>
      <c r="I365" s="16"/>
    </row>
    <row r="366" spans="1:9">
      <c r="A366" s="16"/>
      <c r="B366" s="16"/>
      <c r="C366" s="16"/>
      <c r="D366" s="16"/>
      <c r="E366" s="16"/>
      <c r="F366" s="16"/>
      <c r="G366" s="16"/>
      <c r="H366" s="16"/>
      <c r="I366" s="16"/>
    </row>
    <row r="367" spans="1:9">
      <c r="A367" s="16"/>
      <c r="B367" s="16"/>
      <c r="C367" s="16"/>
      <c r="D367" s="16"/>
      <c r="E367" s="16"/>
      <c r="F367" s="16"/>
      <c r="G367" s="16"/>
      <c r="H367" s="16"/>
      <c r="I367" s="16"/>
    </row>
    <row r="368" spans="1:9">
      <c r="A368" s="16"/>
      <c r="B368" s="16"/>
      <c r="C368" s="16"/>
      <c r="D368" s="16"/>
      <c r="E368" s="16"/>
      <c r="F368" s="16"/>
      <c r="G368" s="16"/>
      <c r="H368" s="16"/>
      <c r="I368" s="16"/>
    </row>
    <row r="369" spans="1:9">
      <c r="A369" s="16"/>
      <c r="B369" s="16"/>
      <c r="C369" s="16"/>
      <c r="D369" s="16"/>
      <c r="E369" s="16"/>
      <c r="F369" s="16"/>
      <c r="G369" s="16"/>
      <c r="H369" s="16"/>
      <c r="I369" s="16"/>
    </row>
    <row r="370" spans="1:9">
      <c r="A370" s="16"/>
      <c r="B370" s="16"/>
      <c r="C370" s="16"/>
      <c r="D370" s="16"/>
      <c r="E370" s="16"/>
      <c r="F370" s="16"/>
      <c r="G370" s="16"/>
      <c r="H370" s="16"/>
      <c r="I370" s="16"/>
    </row>
    <row r="371" spans="1:9">
      <c r="A371" s="16"/>
      <c r="B371" s="16"/>
      <c r="C371" s="16"/>
      <c r="D371" s="16"/>
      <c r="E371" s="16"/>
      <c r="F371" s="16"/>
      <c r="G371" s="16"/>
      <c r="H371" s="16"/>
      <c r="I371" s="16"/>
    </row>
    <row r="372" spans="1:9">
      <c r="A372" s="16"/>
      <c r="B372" s="16"/>
      <c r="C372" s="16"/>
      <c r="D372" s="16"/>
      <c r="E372" s="16"/>
      <c r="F372" s="16"/>
      <c r="G372" s="16"/>
      <c r="H372" s="16"/>
      <c r="I372" s="16"/>
    </row>
    <row r="373" spans="1:9">
      <c r="A373" s="16"/>
      <c r="B373" s="16"/>
      <c r="C373" s="16"/>
      <c r="D373" s="16"/>
      <c r="E373" s="16"/>
      <c r="F373" s="16"/>
      <c r="G373" s="16"/>
      <c r="H373" s="16"/>
      <c r="I373" s="16"/>
    </row>
    <row r="374" spans="1:9">
      <c r="A374" s="16"/>
      <c r="B374" s="16"/>
      <c r="C374" s="16"/>
      <c r="D374" s="16"/>
      <c r="E374" s="16"/>
      <c r="F374" s="16"/>
      <c r="G374" s="16"/>
      <c r="H374" s="16"/>
      <c r="I374" s="16"/>
    </row>
    <row r="375" spans="1:9">
      <c r="A375" s="16"/>
      <c r="B375" s="16"/>
      <c r="C375" s="16"/>
      <c r="D375" s="16"/>
      <c r="E375" s="16"/>
      <c r="F375" s="16"/>
      <c r="G375" s="16"/>
      <c r="H375" s="16"/>
      <c r="I375" s="16"/>
    </row>
    <row r="376" spans="1:9">
      <c r="A376" s="16"/>
      <c r="B376" s="16"/>
      <c r="C376" s="16"/>
      <c r="D376" s="16"/>
      <c r="E376" s="16"/>
      <c r="F376" s="16"/>
      <c r="G376" s="16"/>
      <c r="H376" s="16"/>
      <c r="I376" s="16"/>
    </row>
    <row r="377" spans="1:9">
      <c r="A377" s="16"/>
      <c r="B377" s="16"/>
      <c r="C377" s="16"/>
      <c r="D377" s="16"/>
      <c r="E377" s="16"/>
      <c r="F377" s="16"/>
      <c r="G377" s="16"/>
      <c r="H377" s="16"/>
      <c r="I377" s="16"/>
    </row>
    <row r="378" spans="1:9">
      <c r="A378" s="16"/>
      <c r="B378" s="16"/>
      <c r="C378" s="16"/>
      <c r="D378" s="16"/>
      <c r="E378" s="16"/>
      <c r="F378" s="16"/>
      <c r="G378" s="16"/>
      <c r="H378" s="16"/>
      <c r="I378" s="16"/>
    </row>
    <row r="379" spans="1:9">
      <c r="A379" s="16"/>
      <c r="B379" s="16"/>
      <c r="C379" s="16"/>
      <c r="D379" s="16"/>
      <c r="E379" s="16"/>
      <c r="F379" s="16"/>
      <c r="G379" s="16"/>
      <c r="H379" s="16"/>
      <c r="I379" s="16"/>
    </row>
    <row r="380" spans="1:9">
      <c r="A380" s="16"/>
      <c r="B380" s="16"/>
      <c r="C380" s="16"/>
      <c r="D380" s="16"/>
      <c r="E380" s="16"/>
      <c r="F380" s="16"/>
      <c r="G380" s="16"/>
      <c r="H380" s="16"/>
      <c r="I380" s="16"/>
    </row>
    <row r="381" spans="1:9">
      <c r="A381" s="16"/>
      <c r="B381" s="16"/>
      <c r="C381" s="16"/>
      <c r="D381" s="16"/>
      <c r="E381" s="16"/>
      <c r="F381" s="16"/>
      <c r="G381" s="16"/>
      <c r="H381" s="16"/>
      <c r="I381" s="16"/>
    </row>
    <row r="382" spans="1:9">
      <c r="A382" s="16"/>
      <c r="B382" s="16"/>
      <c r="C382" s="16"/>
      <c r="D382" s="16"/>
      <c r="E382" s="16"/>
      <c r="F382" s="16"/>
      <c r="G382" s="16"/>
      <c r="H382" s="16"/>
      <c r="I382" s="16"/>
    </row>
    <row r="383" spans="1:9">
      <c r="A383" s="16"/>
      <c r="B383" s="16"/>
      <c r="C383" s="16"/>
      <c r="D383" s="16"/>
      <c r="E383" s="16"/>
      <c r="F383" s="16"/>
      <c r="G383" s="16"/>
      <c r="H383" s="16"/>
      <c r="I383" s="16"/>
    </row>
    <row r="384" spans="1:9">
      <c r="A384" s="16"/>
      <c r="B384" s="16"/>
      <c r="C384" s="16"/>
      <c r="D384" s="16"/>
      <c r="E384" s="16"/>
      <c r="F384" s="16"/>
      <c r="G384" s="16"/>
      <c r="H384" s="16"/>
      <c r="I384" s="16"/>
    </row>
    <row r="385" spans="1:15">
      <c r="A385" s="16"/>
      <c r="B385" s="16"/>
      <c r="C385" s="16"/>
      <c r="D385" s="16"/>
      <c r="E385" s="16"/>
      <c r="F385" s="16"/>
      <c r="G385" s="16"/>
      <c r="H385" s="16"/>
      <c r="I385" s="16"/>
    </row>
    <row r="386" spans="1:15">
      <c r="A386" s="16"/>
      <c r="B386" s="16"/>
      <c r="C386" s="16"/>
      <c r="D386" s="16"/>
      <c r="E386" s="16"/>
      <c r="F386" s="16"/>
      <c r="G386" s="16"/>
      <c r="H386" s="16"/>
      <c r="I386" s="16"/>
    </row>
    <row r="387" spans="1:15" s="16" customFormat="1">
      <c r="J387" s="5"/>
      <c r="K387" s="5"/>
      <c r="L387" s="5"/>
      <c r="M387" s="5"/>
      <c r="N387" s="5"/>
      <c r="O387" s="5"/>
    </row>
    <row r="388" spans="1:15">
      <c r="A388" s="16"/>
      <c r="B388" s="16"/>
      <c r="C388" s="16"/>
      <c r="D388" s="16"/>
      <c r="E388" s="16"/>
      <c r="F388" s="16"/>
      <c r="G388" s="16"/>
      <c r="H388" s="16"/>
      <c r="I388" s="16"/>
    </row>
    <row r="389" spans="1:15" s="20" customFormat="1">
      <c r="A389" s="16"/>
      <c r="B389" s="16"/>
      <c r="C389" s="16"/>
      <c r="D389" s="16"/>
      <c r="E389" s="16"/>
      <c r="F389" s="16"/>
      <c r="G389" s="16"/>
      <c r="H389" s="16"/>
      <c r="I389" s="16"/>
      <c r="J389" s="22"/>
      <c r="K389" s="22"/>
      <c r="L389" s="42"/>
      <c r="M389" s="42"/>
      <c r="N389" s="42"/>
      <c r="O389" s="42"/>
    </row>
    <row r="390" spans="1:15" s="20" customFormat="1">
      <c r="A390" s="13"/>
      <c r="B390" s="13"/>
      <c r="C390" s="13"/>
      <c r="D390" s="13"/>
      <c r="E390" s="13"/>
      <c r="F390" s="13"/>
      <c r="G390" s="13"/>
      <c r="H390" s="13"/>
      <c r="I390" s="13"/>
      <c r="J390" s="42"/>
      <c r="K390" s="14"/>
      <c r="L390" s="42"/>
      <c r="M390" s="42"/>
      <c r="N390" s="42"/>
      <c r="O390" s="42"/>
    </row>
    <row r="391" spans="1:15" s="23" customFormat="1">
      <c r="A391" s="17"/>
      <c r="B391" s="17"/>
      <c r="C391" s="17"/>
      <c r="D391" s="17"/>
      <c r="E391" s="17"/>
      <c r="F391" s="17"/>
      <c r="G391" s="17"/>
      <c r="H391" s="17"/>
      <c r="I391" s="17"/>
      <c r="J391" s="18"/>
      <c r="K391" s="18"/>
      <c r="L391" s="36"/>
      <c r="M391" s="36"/>
      <c r="N391" s="36"/>
      <c r="O391" s="36"/>
    </row>
    <row r="392" spans="1:15" s="20" customFormat="1">
      <c r="A392" s="13"/>
      <c r="B392" s="13"/>
      <c r="C392" s="13"/>
      <c r="D392" s="13"/>
      <c r="E392" s="13"/>
      <c r="F392" s="13"/>
      <c r="G392" s="13"/>
      <c r="H392" s="13"/>
      <c r="I392" s="13"/>
      <c r="J392" s="42"/>
      <c r="K392" s="14"/>
      <c r="L392" s="42"/>
      <c r="M392" s="42"/>
      <c r="N392" s="42"/>
      <c r="O392" s="42"/>
    </row>
    <row r="393" spans="1:15" s="20" customFormat="1">
      <c r="A393" s="12"/>
      <c r="B393" s="12"/>
      <c r="C393" s="12"/>
      <c r="D393" s="12"/>
      <c r="E393" s="12"/>
      <c r="F393" s="12"/>
      <c r="G393" s="12"/>
      <c r="H393" s="12"/>
      <c r="I393" s="12"/>
      <c r="J393" s="42"/>
      <c r="K393" s="14"/>
      <c r="L393" s="42"/>
      <c r="M393" s="42"/>
      <c r="N393" s="42"/>
      <c r="O393" s="42"/>
    </row>
    <row r="394" spans="1:15">
      <c r="A394" s="16"/>
      <c r="B394" s="16"/>
      <c r="C394" s="16"/>
      <c r="D394" s="16"/>
      <c r="E394" s="16"/>
      <c r="F394" s="16"/>
      <c r="G394" s="16"/>
      <c r="H394" s="16"/>
      <c r="I394" s="16"/>
    </row>
    <row r="395" spans="1:15">
      <c r="A395" s="16"/>
      <c r="B395" s="16"/>
      <c r="C395" s="16"/>
      <c r="D395" s="16"/>
      <c r="E395" s="16"/>
      <c r="F395" s="16"/>
      <c r="G395" s="16"/>
      <c r="H395" s="16"/>
      <c r="I395" s="16"/>
    </row>
    <row r="396" spans="1:15">
      <c r="A396" s="16"/>
      <c r="B396" s="16"/>
      <c r="C396" s="16"/>
      <c r="D396" s="16"/>
      <c r="E396" s="16"/>
      <c r="F396" s="16"/>
      <c r="G396" s="16"/>
      <c r="H396" s="16"/>
      <c r="I396" s="16"/>
    </row>
    <row r="397" spans="1:15">
      <c r="A397" s="16"/>
      <c r="B397" s="16"/>
      <c r="C397" s="16"/>
      <c r="D397" s="16"/>
      <c r="E397" s="16"/>
      <c r="F397" s="16"/>
      <c r="G397" s="16"/>
      <c r="H397" s="16"/>
      <c r="I397" s="16"/>
    </row>
    <row r="398" spans="1:15">
      <c r="A398" s="16"/>
      <c r="B398" s="16"/>
      <c r="C398" s="16"/>
      <c r="D398" s="16"/>
      <c r="E398" s="16"/>
      <c r="F398" s="16"/>
      <c r="G398" s="16"/>
      <c r="H398" s="16"/>
      <c r="I398" s="16"/>
    </row>
    <row r="399" spans="1:15">
      <c r="A399" s="16"/>
      <c r="B399" s="16"/>
      <c r="C399" s="16"/>
      <c r="D399" s="16"/>
      <c r="E399" s="16"/>
      <c r="F399" s="16"/>
      <c r="G399" s="16"/>
      <c r="H399" s="16"/>
      <c r="I399" s="16"/>
    </row>
    <row r="400" spans="1:15">
      <c r="A400" s="16"/>
      <c r="B400" s="16"/>
      <c r="C400" s="16"/>
      <c r="D400" s="16"/>
      <c r="E400" s="16"/>
      <c r="F400" s="16"/>
      <c r="G400" s="16"/>
      <c r="H400" s="16"/>
      <c r="I400" s="16"/>
    </row>
    <row r="401" spans="1:9">
      <c r="A401" s="16"/>
      <c r="B401" s="16"/>
      <c r="C401" s="16"/>
      <c r="D401" s="16"/>
      <c r="E401" s="16"/>
      <c r="F401" s="16"/>
      <c r="G401" s="16"/>
      <c r="H401" s="16"/>
      <c r="I401" s="16"/>
    </row>
    <row r="402" spans="1:9">
      <c r="A402" s="16"/>
      <c r="B402" s="16"/>
      <c r="C402" s="16"/>
      <c r="D402" s="16"/>
      <c r="E402" s="16"/>
      <c r="F402" s="16"/>
      <c r="G402" s="16"/>
      <c r="H402" s="16"/>
      <c r="I402" s="16"/>
    </row>
    <row r="403" spans="1:9">
      <c r="A403" s="16"/>
      <c r="B403" s="16"/>
      <c r="C403" s="16"/>
      <c r="D403" s="16"/>
      <c r="E403" s="16"/>
      <c r="F403" s="16"/>
      <c r="G403" s="16"/>
      <c r="H403" s="16"/>
      <c r="I403" s="16"/>
    </row>
    <row r="404" spans="1:9">
      <c r="A404" s="16"/>
      <c r="B404" s="16"/>
      <c r="C404" s="16"/>
      <c r="D404" s="16"/>
      <c r="E404" s="16"/>
      <c r="F404" s="16"/>
      <c r="G404" s="16"/>
      <c r="H404" s="16"/>
      <c r="I404" s="16"/>
    </row>
    <row r="405" spans="1:9">
      <c r="A405" s="16"/>
      <c r="B405" s="16"/>
      <c r="C405" s="16"/>
      <c r="D405" s="16"/>
      <c r="E405" s="16"/>
      <c r="F405" s="16"/>
      <c r="G405" s="16"/>
      <c r="H405" s="16"/>
      <c r="I405" s="16"/>
    </row>
    <row r="406" spans="1:9">
      <c r="A406" s="16"/>
      <c r="B406" s="16"/>
      <c r="C406" s="16"/>
      <c r="D406" s="16"/>
      <c r="E406" s="16"/>
      <c r="F406" s="16"/>
      <c r="G406" s="16"/>
      <c r="H406" s="16"/>
      <c r="I406" s="16"/>
    </row>
    <row r="407" spans="1:9">
      <c r="A407" s="16"/>
      <c r="B407" s="16"/>
      <c r="C407" s="16"/>
      <c r="D407" s="16"/>
      <c r="E407" s="16"/>
      <c r="F407" s="16"/>
      <c r="G407" s="16"/>
      <c r="H407" s="16"/>
      <c r="I407" s="16"/>
    </row>
    <row r="408" spans="1:9">
      <c r="A408" s="16"/>
      <c r="B408" s="16"/>
      <c r="C408" s="16"/>
      <c r="D408" s="16"/>
      <c r="E408" s="16"/>
      <c r="F408" s="16"/>
      <c r="G408" s="16"/>
      <c r="H408" s="16"/>
      <c r="I408" s="16"/>
    </row>
    <row r="409" spans="1:9">
      <c r="A409" s="16"/>
      <c r="B409" s="16"/>
      <c r="C409" s="16"/>
      <c r="D409" s="16"/>
      <c r="E409" s="16"/>
      <c r="F409" s="16"/>
      <c r="G409" s="16"/>
      <c r="H409" s="16"/>
      <c r="I409" s="16"/>
    </row>
    <row r="410" spans="1:9">
      <c r="A410" s="16"/>
      <c r="B410" s="16"/>
      <c r="C410" s="16"/>
      <c r="D410" s="16"/>
      <c r="E410" s="16"/>
      <c r="F410" s="16"/>
      <c r="G410" s="16"/>
      <c r="H410" s="16"/>
      <c r="I410" s="16"/>
    </row>
    <row r="411" spans="1:9">
      <c r="A411" s="16"/>
      <c r="B411" s="16"/>
      <c r="C411" s="16"/>
      <c r="D411" s="16"/>
      <c r="E411" s="16"/>
      <c r="F411" s="16"/>
      <c r="G411" s="16"/>
      <c r="H411" s="16"/>
      <c r="I411" s="16"/>
    </row>
    <row r="412" spans="1:9">
      <c r="A412" s="16"/>
      <c r="B412" s="16"/>
      <c r="C412" s="16"/>
      <c r="D412" s="16"/>
      <c r="E412" s="16"/>
      <c r="F412" s="16"/>
      <c r="G412" s="16"/>
      <c r="H412" s="16"/>
      <c r="I412" s="16"/>
    </row>
    <row r="413" spans="1:9">
      <c r="A413" s="16"/>
      <c r="B413" s="16"/>
      <c r="C413" s="16"/>
      <c r="D413" s="16"/>
      <c r="E413" s="16"/>
      <c r="F413" s="16"/>
      <c r="G413" s="16"/>
      <c r="H413" s="16"/>
      <c r="I413" s="16"/>
    </row>
    <row r="414" spans="1:9">
      <c r="A414" s="16"/>
      <c r="B414" s="16"/>
      <c r="C414" s="16"/>
      <c r="D414" s="16"/>
      <c r="E414" s="16"/>
      <c r="F414" s="16"/>
      <c r="G414" s="16"/>
      <c r="H414" s="16"/>
      <c r="I414" s="16"/>
    </row>
    <row r="415" spans="1:9">
      <c r="A415" s="16"/>
      <c r="B415" s="16"/>
      <c r="C415" s="16"/>
      <c r="D415" s="16"/>
      <c r="E415" s="16"/>
      <c r="F415" s="16"/>
      <c r="G415" s="16"/>
      <c r="H415" s="16"/>
      <c r="I415" s="16"/>
    </row>
    <row r="416" spans="1:9">
      <c r="A416" s="16"/>
      <c r="B416" s="16"/>
      <c r="C416" s="16"/>
      <c r="D416" s="16"/>
      <c r="E416" s="16"/>
      <c r="F416" s="16"/>
      <c r="G416" s="16"/>
      <c r="H416" s="16"/>
      <c r="I416" s="16"/>
    </row>
    <row r="417" spans="1:15">
      <c r="A417" s="16"/>
      <c r="B417" s="16"/>
      <c r="C417" s="16"/>
      <c r="D417" s="16"/>
      <c r="E417" s="16"/>
      <c r="F417" s="16"/>
      <c r="G417" s="16"/>
      <c r="H417" s="16"/>
      <c r="I417" s="16"/>
    </row>
    <row r="418" spans="1:15">
      <c r="A418" s="16"/>
      <c r="B418" s="16"/>
      <c r="C418" s="16"/>
      <c r="D418" s="16"/>
      <c r="E418" s="16"/>
      <c r="F418" s="16"/>
      <c r="G418" s="16"/>
      <c r="H418" s="16"/>
      <c r="I418" s="16"/>
    </row>
    <row r="419" spans="1:15">
      <c r="A419" s="16"/>
      <c r="B419" s="16"/>
      <c r="C419" s="16"/>
      <c r="D419" s="16"/>
      <c r="E419" s="16"/>
      <c r="F419" s="16"/>
      <c r="G419" s="16"/>
      <c r="H419" s="16"/>
      <c r="I419" s="16"/>
    </row>
    <row r="420" spans="1:15">
      <c r="A420" s="16"/>
      <c r="B420" s="16"/>
      <c r="C420" s="16"/>
      <c r="D420" s="16"/>
      <c r="E420" s="16"/>
      <c r="F420" s="16"/>
      <c r="G420" s="16"/>
      <c r="H420" s="16"/>
      <c r="I420" s="16"/>
    </row>
    <row r="421" spans="1:15">
      <c r="A421" s="16"/>
      <c r="B421" s="16"/>
      <c r="C421" s="16"/>
      <c r="D421" s="16"/>
      <c r="E421" s="16"/>
      <c r="F421" s="16"/>
      <c r="G421" s="16"/>
      <c r="H421" s="16"/>
      <c r="I421" s="16"/>
    </row>
    <row r="422" spans="1:15">
      <c r="A422" s="16"/>
      <c r="B422" s="16"/>
      <c r="C422" s="16"/>
      <c r="D422" s="16"/>
      <c r="E422" s="16"/>
      <c r="F422" s="16"/>
      <c r="G422" s="16"/>
      <c r="H422" s="16"/>
      <c r="I422" s="16"/>
    </row>
    <row r="423" spans="1:15">
      <c r="A423" s="16"/>
      <c r="B423" s="16"/>
      <c r="C423" s="16"/>
      <c r="D423" s="16"/>
      <c r="E423" s="16"/>
      <c r="F423" s="16"/>
      <c r="G423" s="16"/>
      <c r="H423" s="16"/>
      <c r="I423" s="16"/>
    </row>
    <row r="424" spans="1:15">
      <c r="A424" s="16"/>
      <c r="B424" s="16"/>
      <c r="C424" s="16"/>
      <c r="D424" s="16"/>
      <c r="E424" s="16"/>
      <c r="F424" s="16"/>
      <c r="G424" s="16"/>
      <c r="H424" s="16"/>
      <c r="I424" s="16"/>
    </row>
    <row r="425" spans="1:15">
      <c r="A425" s="16"/>
      <c r="B425" s="16"/>
      <c r="C425" s="16"/>
      <c r="D425" s="16"/>
      <c r="E425" s="16"/>
      <c r="F425" s="16"/>
      <c r="G425" s="16"/>
      <c r="H425" s="16"/>
      <c r="I425" s="16"/>
    </row>
    <row r="426" spans="1:15">
      <c r="A426" s="16"/>
      <c r="B426" s="16"/>
      <c r="C426" s="16"/>
      <c r="D426" s="16"/>
      <c r="E426" s="16"/>
      <c r="F426" s="16"/>
      <c r="G426" s="16"/>
      <c r="H426" s="16"/>
      <c r="I426" s="16"/>
    </row>
    <row r="427" spans="1:15">
      <c r="A427" s="16"/>
      <c r="B427" s="16"/>
      <c r="C427" s="16"/>
      <c r="D427" s="16"/>
      <c r="E427" s="16"/>
      <c r="F427" s="16"/>
      <c r="G427" s="16"/>
      <c r="H427" s="16"/>
      <c r="I427" s="16"/>
    </row>
    <row r="428" spans="1:15">
      <c r="A428" s="16"/>
      <c r="B428" s="16"/>
      <c r="C428" s="16"/>
      <c r="D428" s="16"/>
      <c r="E428" s="16"/>
      <c r="F428" s="16"/>
      <c r="G428" s="16"/>
      <c r="H428" s="16"/>
      <c r="I428" s="16"/>
    </row>
    <row r="429" spans="1:15">
      <c r="A429" s="16"/>
      <c r="B429" s="16"/>
      <c r="C429" s="16"/>
      <c r="D429" s="16"/>
      <c r="E429" s="16"/>
      <c r="F429" s="16"/>
      <c r="G429" s="16"/>
      <c r="H429" s="16"/>
      <c r="I429" s="16"/>
    </row>
    <row r="430" spans="1:15">
      <c r="A430" s="16"/>
      <c r="B430" s="16"/>
      <c r="C430" s="16"/>
      <c r="D430" s="16"/>
      <c r="E430" s="16"/>
      <c r="F430" s="16"/>
      <c r="G430" s="16"/>
      <c r="H430" s="16"/>
      <c r="I430" s="16"/>
    </row>
    <row r="431" spans="1:15" s="20" customFormat="1">
      <c r="A431" s="16"/>
      <c r="B431" s="16"/>
      <c r="C431" s="16"/>
      <c r="D431" s="16"/>
      <c r="E431" s="16"/>
      <c r="F431" s="16"/>
      <c r="G431" s="16"/>
      <c r="H431" s="16"/>
      <c r="I431" s="16"/>
      <c r="J431" s="22"/>
      <c r="K431" s="22"/>
      <c r="L431" s="42"/>
      <c r="M431" s="42"/>
      <c r="N431" s="42"/>
      <c r="O431" s="42"/>
    </row>
    <row r="432" spans="1:15" s="20" customFormat="1">
      <c r="A432" s="13"/>
      <c r="B432" s="13"/>
      <c r="C432" s="13"/>
      <c r="D432" s="13"/>
      <c r="E432" s="13"/>
      <c r="F432" s="13"/>
      <c r="G432" s="13"/>
      <c r="H432" s="13"/>
      <c r="I432" s="13"/>
      <c r="J432" s="42"/>
      <c r="K432" s="14"/>
      <c r="L432" s="42"/>
      <c r="M432" s="42"/>
      <c r="N432" s="42"/>
      <c r="O432" s="42"/>
    </row>
    <row r="433" spans="1:15" s="23" customFormat="1">
      <c r="A433" s="17"/>
      <c r="B433" s="17"/>
      <c r="C433" s="17"/>
      <c r="D433" s="17"/>
      <c r="E433" s="17"/>
      <c r="F433" s="17"/>
      <c r="G433" s="17"/>
      <c r="H433" s="17"/>
      <c r="I433" s="17"/>
      <c r="J433" s="18"/>
      <c r="K433" s="18"/>
      <c r="L433" s="36"/>
      <c r="M433" s="36"/>
      <c r="N433" s="36"/>
      <c r="O433" s="36"/>
    </row>
    <row r="434" spans="1:15" s="20" customFormat="1">
      <c r="A434" s="13"/>
      <c r="B434" s="13"/>
      <c r="C434" s="13"/>
      <c r="D434" s="13"/>
      <c r="E434" s="13"/>
      <c r="F434" s="13"/>
      <c r="G434" s="13"/>
      <c r="H434" s="13"/>
      <c r="I434" s="13"/>
      <c r="J434" s="42"/>
      <c r="K434" s="14"/>
      <c r="L434" s="42"/>
      <c r="M434" s="42"/>
      <c r="N434" s="42"/>
      <c r="O434" s="42"/>
    </row>
    <row r="435" spans="1:15" s="20" customFormat="1">
      <c r="A435" s="12"/>
      <c r="B435" s="12"/>
      <c r="C435" s="12"/>
      <c r="D435" s="12"/>
      <c r="E435" s="12"/>
      <c r="F435" s="12"/>
      <c r="G435" s="12"/>
      <c r="H435" s="12"/>
      <c r="I435" s="12"/>
      <c r="J435" s="42"/>
      <c r="K435" s="14"/>
      <c r="L435" s="42"/>
      <c r="M435" s="42"/>
      <c r="N435" s="42"/>
      <c r="O435" s="42"/>
    </row>
    <row r="436" spans="1:15">
      <c r="A436" s="16"/>
      <c r="B436" s="16"/>
      <c r="C436" s="16"/>
      <c r="D436" s="16"/>
      <c r="E436" s="16"/>
      <c r="F436" s="16"/>
      <c r="G436" s="16"/>
      <c r="H436" s="16"/>
      <c r="I436" s="16"/>
    </row>
    <row r="437" spans="1:15">
      <c r="A437" s="16"/>
      <c r="B437" s="16"/>
      <c r="C437" s="16"/>
      <c r="D437" s="16"/>
      <c r="E437" s="16"/>
      <c r="F437" s="16"/>
      <c r="G437" s="16"/>
      <c r="H437" s="16"/>
      <c r="I437" s="16"/>
    </row>
    <row r="438" spans="1:15">
      <c r="A438" s="16"/>
      <c r="B438" s="16"/>
      <c r="C438" s="16"/>
      <c r="D438" s="16"/>
      <c r="E438" s="16"/>
      <c r="F438" s="16"/>
      <c r="G438" s="16"/>
      <c r="H438" s="16"/>
      <c r="I438" s="16"/>
    </row>
    <row r="439" spans="1:15">
      <c r="A439" s="16"/>
      <c r="B439" s="16"/>
      <c r="C439" s="16"/>
      <c r="D439" s="16"/>
      <c r="E439" s="16"/>
      <c r="F439" s="16"/>
      <c r="G439" s="16"/>
      <c r="H439" s="16"/>
      <c r="I439" s="16"/>
    </row>
    <row r="440" spans="1:15">
      <c r="A440" s="16"/>
      <c r="B440" s="16"/>
      <c r="C440" s="16"/>
      <c r="D440" s="16"/>
      <c r="E440" s="16"/>
      <c r="F440" s="16"/>
      <c r="G440" s="16"/>
      <c r="H440" s="16"/>
      <c r="I440" s="16"/>
    </row>
    <row r="441" spans="1:15">
      <c r="A441" s="16"/>
      <c r="B441" s="16"/>
      <c r="C441" s="16"/>
      <c r="D441" s="16"/>
      <c r="E441" s="16"/>
      <c r="F441" s="16"/>
      <c r="G441" s="16"/>
      <c r="H441" s="16"/>
      <c r="I441" s="16"/>
    </row>
    <row r="442" spans="1:15">
      <c r="A442" s="16"/>
      <c r="B442" s="16"/>
      <c r="C442" s="16"/>
      <c r="D442" s="16"/>
      <c r="E442" s="16"/>
      <c r="F442" s="16"/>
      <c r="G442" s="16"/>
      <c r="H442" s="16"/>
      <c r="I442" s="16"/>
    </row>
    <row r="443" spans="1:15">
      <c r="A443" s="16"/>
      <c r="B443" s="16"/>
      <c r="C443" s="16"/>
      <c r="D443" s="16"/>
      <c r="E443" s="16"/>
      <c r="F443" s="16"/>
      <c r="G443" s="16"/>
      <c r="H443" s="16"/>
      <c r="I443" s="16"/>
    </row>
    <row r="444" spans="1:15">
      <c r="A444" s="16"/>
      <c r="B444" s="16"/>
      <c r="C444" s="16"/>
      <c r="D444" s="16"/>
      <c r="E444" s="16"/>
      <c r="F444" s="16"/>
      <c r="G444" s="16"/>
      <c r="H444" s="16"/>
      <c r="I444" s="16"/>
    </row>
    <row r="445" spans="1:15">
      <c r="A445" s="16"/>
      <c r="B445" s="16"/>
      <c r="C445" s="16"/>
      <c r="D445" s="16"/>
      <c r="E445" s="16"/>
      <c r="F445" s="16"/>
      <c r="G445" s="16"/>
      <c r="H445" s="16"/>
      <c r="I445" s="16"/>
    </row>
    <row r="446" spans="1:15">
      <c r="A446" s="16"/>
      <c r="B446" s="16"/>
      <c r="C446" s="16"/>
      <c r="D446" s="16"/>
      <c r="E446" s="16"/>
      <c r="F446" s="16"/>
      <c r="G446" s="16"/>
      <c r="H446" s="16"/>
      <c r="I446" s="16"/>
    </row>
    <row r="447" spans="1:15">
      <c r="A447" s="16"/>
      <c r="B447" s="16"/>
      <c r="C447" s="16"/>
      <c r="D447" s="16"/>
      <c r="E447" s="16"/>
      <c r="F447" s="16"/>
      <c r="G447" s="16"/>
      <c r="H447" s="16"/>
      <c r="I447" s="16"/>
    </row>
    <row r="448" spans="1:15">
      <c r="A448" s="16"/>
      <c r="B448" s="16"/>
      <c r="C448" s="16"/>
      <c r="D448" s="16"/>
      <c r="E448" s="16"/>
      <c r="F448" s="16"/>
      <c r="G448" s="16"/>
      <c r="H448" s="16"/>
      <c r="I448" s="16"/>
    </row>
    <row r="449" spans="1:9">
      <c r="A449" s="16"/>
      <c r="B449" s="16"/>
      <c r="C449" s="16"/>
      <c r="D449" s="16"/>
      <c r="E449" s="16"/>
      <c r="F449" s="16"/>
      <c r="G449" s="16"/>
      <c r="H449" s="16"/>
      <c r="I449" s="16"/>
    </row>
    <row r="450" spans="1:9">
      <c r="A450" s="16"/>
      <c r="B450" s="16"/>
      <c r="C450" s="16"/>
      <c r="D450" s="16"/>
      <c r="E450" s="16"/>
      <c r="F450" s="16"/>
      <c r="G450" s="16"/>
      <c r="H450" s="16"/>
      <c r="I450" s="16"/>
    </row>
    <row r="451" spans="1:9">
      <c r="A451" s="16"/>
      <c r="B451" s="16"/>
      <c r="C451" s="16"/>
      <c r="D451" s="16"/>
      <c r="E451" s="16"/>
      <c r="F451" s="16"/>
      <c r="G451" s="16"/>
      <c r="H451" s="16"/>
      <c r="I451" s="16"/>
    </row>
    <row r="452" spans="1:9">
      <c r="A452" s="16"/>
      <c r="B452" s="16"/>
      <c r="C452" s="16"/>
      <c r="D452" s="16"/>
      <c r="E452" s="16"/>
      <c r="F452" s="16"/>
      <c r="G452" s="16"/>
      <c r="H452" s="16"/>
      <c r="I452" s="16"/>
    </row>
    <row r="453" spans="1:9">
      <c r="A453" s="16"/>
      <c r="B453" s="16"/>
      <c r="C453" s="16"/>
      <c r="D453" s="16"/>
      <c r="E453" s="16"/>
      <c r="F453" s="16"/>
      <c r="G453" s="16"/>
      <c r="H453" s="16"/>
      <c r="I453" s="16"/>
    </row>
    <row r="454" spans="1:9">
      <c r="A454" s="16"/>
      <c r="B454" s="16"/>
      <c r="C454" s="16"/>
      <c r="D454" s="16"/>
      <c r="E454" s="16"/>
      <c r="F454" s="16"/>
      <c r="G454" s="16"/>
      <c r="H454" s="16"/>
      <c r="I454" s="16"/>
    </row>
    <row r="455" spans="1:9">
      <c r="A455" s="16"/>
      <c r="B455" s="16"/>
      <c r="C455" s="16"/>
      <c r="D455" s="16"/>
      <c r="E455" s="16"/>
      <c r="F455" s="16"/>
      <c r="G455" s="16"/>
      <c r="H455" s="16"/>
      <c r="I455" s="16"/>
    </row>
    <row r="456" spans="1:9">
      <c r="A456" s="16"/>
      <c r="B456" s="16"/>
      <c r="C456" s="16"/>
      <c r="D456" s="16"/>
      <c r="E456" s="16"/>
      <c r="F456" s="16"/>
      <c r="G456" s="16"/>
      <c r="H456" s="16"/>
      <c r="I456" s="16"/>
    </row>
    <row r="457" spans="1:9">
      <c r="A457" s="16"/>
      <c r="B457" s="16"/>
      <c r="C457" s="16"/>
      <c r="D457" s="16"/>
      <c r="E457" s="16"/>
      <c r="F457" s="16"/>
      <c r="G457" s="16"/>
      <c r="H457" s="16"/>
      <c r="I457" s="16"/>
    </row>
    <row r="458" spans="1:9">
      <c r="A458" s="16"/>
      <c r="B458" s="16"/>
      <c r="C458" s="16"/>
      <c r="D458" s="16"/>
      <c r="E458" s="16"/>
      <c r="F458" s="16"/>
      <c r="G458" s="16"/>
      <c r="H458" s="16"/>
      <c r="I458" s="16"/>
    </row>
    <row r="459" spans="1:9">
      <c r="A459" s="16"/>
      <c r="B459" s="16"/>
      <c r="C459" s="16"/>
      <c r="D459" s="16"/>
      <c r="E459" s="16"/>
      <c r="F459" s="16"/>
      <c r="G459" s="16"/>
      <c r="H459" s="16"/>
      <c r="I459" s="16"/>
    </row>
    <row r="460" spans="1:9">
      <c r="A460" s="16"/>
      <c r="B460" s="16"/>
      <c r="C460" s="16"/>
      <c r="D460" s="16"/>
      <c r="E460" s="16"/>
      <c r="F460" s="16"/>
      <c r="G460" s="16"/>
      <c r="H460" s="16"/>
      <c r="I460" s="16"/>
    </row>
    <row r="461" spans="1:9">
      <c r="A461" s="16"/>
      <c r="B461" s="16"/>
      <c r="C461" s="16"/>
      <c r="D461" s="16"/>
      <c r="E461" s="16"/>
      <c r="F461" s="16"/>
      <c r="G461" s="16"/>
      <c r="H461" s="16"/>
      <c r="I461" s="16"/>
    </row>
    <row r="462" spans="1:9">
      <c r="A462" s="16"/>
      <c r="B462" s="16"/>
      <c r="C462" s="16"/>
      <c r="D462" s="16"/>
      <c r="E462" s="16"/>
      <c r="F462" s="16"/>
      <c r="G462" s="16"/>
      <c r="H462" s="16"/>
      <c r="I462" s="16"/>
    </row>
    <row r="463" spans="1:9">
      <c r="A463" s="16"/>
      <c r="B463" s="16"/>
      <c r="C463" s="16"/>
      <c r="D463" s="16"/>
      <c r="E463" s="16"/>
      <c r="F463" s="16"/>
      <c r="G463" s="16"/>
      <c r="H463" s="16"/>
      <c r="I463" s="16"/>
    </row>
    <row r="464" spans="1:9">
      <c r="A464" s="16"/>
      <c r="B464" s="16"/>
      <c r="C464" s="16"/>
      <c r="D464" s="16"/>
      <c r="E464" s="16"/>
      <c r="F464" s="16"/>
      <c r="G464" s="16"/>
      <c r="H464" s="16"/>
      <c r="I464" s="16"/>
    </row>
    <row r="465" spans="1:9">
      <c r="A465" s="16"/>
      <c r="B465" s="16"/>
      <c r="C465" s="16"/>
      <c r="D465" s="16"/>
      <c r="E465" s="16"/>
      <c r="F465" s="16"/>
      <c r="G465" s="16"/>
      <c r="H465" s="16"/>
      <c r="I465" s="16"/>
    </row>
    <row r="466" spans="1:9">
      <c r="A466" s="16"/>
      <c r="B466" s="16"/>
      <c r="C466" s="16"/>
      <c r="D466" s="16"/>
      <c r="E466" s="16"/>
      <c r="F466" s="16"/>
      <c r="G466" s="16"/>
      <c r="H466" s="16"/>
      <c r="I466" s="16"/>
    </row>
    <row r="467" spans="1:9">
      <c r="A467" s="16"/>
      <c r="B467" s="16"/>
      <c r="C467" s="16"/>
      <c r="D467" s="16"/>
      <c r="E467" s="16"/>
      <c r="F467" s="16"/>
      <c r="G467" s="16"/>
      <c r="H467" s="16"/>
      <c r="I467" s="16"/>
    </row>
    <row r="468" spans="1:9">
      <c r="A468" s="16"/>
      <c r="B468" s="16"/>
      <c r="C468" s="16"/>
      <c r="D468" s="16"/>
      <c r="E468" s="16"/>
      <c r="F468" s="16"/>
      <c r="G468" s="16"/>
      <c r="H468" s="16"/>
      <c r="I468" s="16"/>
    </row>
    <row r="469" spans="1:9">
      <c r="A469" s="16"/>
      <c r="B469" s="16"/>
      <c r="C469" s="16"/>
      <c r="D469" s="16"/>
      <c r="E469" s="16"/>
      <c r="F469" s="16"/>
      <c r="G469" s="16"/>
      <c r="H469" s="16"/>
      <c r="I469" s="16"/>
    </row>
    <row r="470" spans="1:9">
      <c r="A470" s="16"/>
      <c r="B470" s="16"/>
      <c r="C470" s="16"/>
      <c r="D470" s="16"/>
      <c r="E470" s="16"/>
      <c r="F470" s="16"/>
      <c r="G470" s="16"/>
      <c r="H470" s="16"/>
      <c r="I470" s="16"/>
    </row>
    <row r="471" spans="1:9">
      <c r="A471" s="16"/>
      <c r="B471" s="16"/>
      <c r="C471" s="16"/>
      <c r="D471" s="16"/>
      <c r="E471" s="16"/>
      <c r="F471" s="16"/>
      <c r="G471" s="16"/>
      <c r="H471" s="16"/>
      <c r="I471" s="16"/>
    </row>
    <row r="472" spans="1:9">
      <c r="A472" s="16"/>
      <c r="B472" s="16"/>
      <c r="C472" s="16"/>
      <c r="D472" s="16"/>
      <c r="E472" s="16"/>
      <c r="F472" s="16"/>
      <c r="G472" s="16"/>
      <c r="H472" s="16"/>
      <c r="I472" s="16"/>
    </row>
  </sheetData>
  <mergeCells count="1">
    <mergeCell ref="P2:Z2"/>
  </mergeCells>
  <printOptions horizontalCentered="1" verticalCentered="1"/>
  <pageMargins left="0.25" right="0.25" top="0.75" bottom="0.75" header="0.3" footer="0.3"/>
  <pageSetup scale="71" orientation="landscape" r:id="rId1"/>
  <headerFooter alignWithMargins="0">
    <oddHeader>&amp;CTable 4 Acreage in New Leases Issued</oddHeader>
  </headerFooter>
  <rowBreaks count="9" manualBreakCount="9">
    <brk id="44" max="16383" man="1"/>
    <brk id="86" max="16383" man="1"/>
    <brk id="129" max="16383" man="1"/>
    <brk id="172" max="16383" man="1"/>
    <brk id="215" max="16383" man="1"/>
    <brk id="258" max="16383" man="1"/>
    <brk id="302" max="16383" man="1"/>
    <brk id="345" max="16383" man="1"/>
    <brk id="38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I56"/>
  <sheetViews>
    <sheetView topLeftCell="A31" zoomScaleNormal="100" workbookViewId="0">
      <pane xSplit="1" topLeftCell="O1" activePane="topRight" state="frozen"/>
      <selection pane="topRight" activeCell="A56" sqref="A56"/>
    </sheetView>
  </sheetViews>
  <sheetFormatPr defaultColWidth="9.140625" defaultRowHeight="12.75" customHeight="1"/>
  <cols>
    <col min="1" max="1" width="18.28515625" style="24" customWidth="1"/>
    <col min="2" max="22" width="10.7109375" style="24" customWidth="1"/>
    <col min="23" max="24" width="8.85546875" style="24" customWidth="1"/>
    <col min="25" max="26" width="10.7109375" style="24" customWidth="1"/>
    <col min="27" max="27" width="33" style="24" customWidth="1"/>
    <col min="28" max="43" width="10.7109375" style="24" customWidth="1"/>
    <col min="44" max="16384" width="9.140625" style="24"/>
  </cols>
  <sheetData>
    <row r="1" spans="1:35" ht="12.75" customHeight="1">
      <c r="A1" s="43" t="s">
        <v>42</v>
      </c>
      <c r="B1" s="58"/>
      <c r="C1" s="58"/>
      <c r="D1" s="58"/>
      <c r="E1" s="58"/>
      <c r="F1" s="58"/>
      <c r="G1" s="58"/>
      <c r="H1" s="58"/>
      <c r="I1" s="58"/>
      <c r="J1" s="8"/>
      <c r="K1" s="8"/>
      <c r="L1" s="8"/>
      <c r="M1" s="8"/>
      <c r="N1" s="8"/>
    </row>
    <row r="2" spans="1:35" ht="20.25">
      <c r="B2" s="225"/>
      <c r="C2" s="226"/>
      <c r="D2" s="226"/>
      <c r="E2" s="226"/>
      <c r="F2" s="226"/>
      <c r="G2" s="226"/>
      <c r="H2" s="226"/>
      <c r="I2" s="226"/>
      <c r="J2" s="226"/>
      <c r="K2" s="226"/>
      <c r="L2" s="226"/>
      <c r="M2" s="226"/>
      <c r="N2" s="226"/>
      <c r="O2" s="226"/>
      <c r="P2" s="238" t="s">
        <v>110</v>
      </c>
      <c r="Q2" s="239"/>
      <c r="R2" s="239"/>
      <c r="S2" s="239"/>
      <c r="T2" s="239"/>
      <c r="U2" s="239"/>
      <c r="V2" s="239"/>
      <c r="W2" s="239"/>
      <c r="X2" s="239"/>
      <c r="Y2" s="239"/>
      <c r="Z2" s="239"/>
      <c r="AA2" s="197"/>
    </row>
    <row r="3" spans="1:35" ht="15.75" customHeight="1">
      <c r="A3" s="56" t="s">
        <v>44</v>
      </c>
      <c r="B3" s="45" t="s">
        <v>2</v>
      </c>
      <c r="C3" s="45" t="s">
        <v>3</v>
      </c>
      <c r="D3" s="45" t="s">
        <v>4</v>
      </c>
      <c r="E3" s="45" t="s">
        <v>5</v>
      </c>
      <c r="F3" s="45" t="s">
        <v>6</v>
      </c>
      <c r="G3" s="45" t="s">
        <v>7</v>
      </c>
      <c r="H3" s="45" t="s">
        <v>8</v>
      </c>
      <c r="I3" s="45" t="s">
        <v>9</v>
      </c>
      <c r="J3" s="45" t="s">
        <v>10</v>
      </c>
      <c r="K3" s="45" t="s">
        <v>11</v>
      </c>
      <c r="L3" s="45" t="s">
        <v>12</v>
      </c>
      <c r="M3" s="45" t="s">
        <v>13</v>
      </c>
      <c r="N3" s="45" t="s">
        <v>14</v>
      </c>
      <c r="O3" s="45" t="s">
        <v>15</v>
      </c>
      <c r="P3" s="45" t="s">
        <v>16</v>
      </c>
      <c r="Q3" s="45" t="s">
        <v>17</v>
      </c>
      <c r="R3" s="45" t="s">
        <v>18</v>
      </c>
      <c r="S3" s="45" t="s">
        <v>19</v>
      </c>
      <c r="T3" s="45" t="s">
        <v>20</v>
      </c>
      <c r="U3" s="45" t="s">
        <v>21</v>
      </c>
      <c r="V3" s="45" t="s">
        <v>22</v>
      </c>
      <c r="W3" s="45" t="s">
        <v>23</v>
      </c>
      <c r="X3" s="45" t="s">
        <v>24</v>
      </c>
      <c r="Y3" s="45" t="s">
        <v>25</v>
      </c>
      <c r="Z3" s="45" t="s">
        <v>26</v>
      </c>
    </row>
    <row r="4" spans="1:35" ht="12.75" customHeight="1">
      <c r="A4" s="74" t="s">
        <v>45</v>
      </c>
      <c r="B4" s="69">
        <v>18</v>
      </c>
      <c r="C4" s="22">
        <v>18</v>
      </c>
      <c r="D4" s="22">
        <v>18</v>
      </c>
      <c r="E4" s="22">
        <v>18</v>
      </c>
      <c r="F4" s="22">
        <v>19</v>
      </c>
      <c r="G4" s="22">
        <v>19</v>
      </c>
      <c r="H4" s="22">
        <v>18</v>
      </c>
      <c r="I4" s="22">
        <v>20</v>
      </c>
      <c r="J4" s="21">
        <v>23</v>
      </c>
      <c r="K4" s="21">
        <v>23</v>
      </c>
      <c r="L4" s="21">
        <v>25</v>
      </c>
      <c r="M4" s="21">
        <v>26</v>
      </c>
      <c r="N4" s="149">
        <v>23</v>
      </c>
      <c r="O4" s="21">
        <v>24</v>
      </c>
      <c r="P4" s="149">
        <v>24</v>
      </c>
      <c r="Q4" s="21">
        <v>24</v>
      </c>
      <c r="R4" s="149">
        <v>24</v>
      </c>
      <c r="S4" s="21">
        <v>23</v>
      </c>
      <c r="T4" s="149">
        <v>23</v>
      </c>
      <c r="U4" s="80">
        <v>23</v>
      </c>
      <c r="V4" s="80">
        <v>23</v>
      </c>
      <c r="W4" s="80">
        <v>20</v>
      </c>
      <c r="X4" s="80">
        <v>19</v>
      </c>
      <c r="Y4" s="80">
        <v>19</v>
      </c>
      <c r="Z4" s="80">
        <v>19</v>
      </c>
      <c r="AA4"/>
      <c r="AB4" s="91"/>
      <c r="AC4" s="114"/>
      <c r="AD4" s="91"/>
      <c r="AE4" s="92"/>
      <c r="AF4" s="92"/>
      <c r="AG4" s="92"/>
      <c r="AH4" s="92"/>
      <c r="AI4" s="92"/>
    </row>
    <row r="5" spans="1:35" ht="12.75" customHeight="1">
      <c r="A5" s="74" t="s">
        <v>46</v>
      </c>
      <c r="B5" s="69">
        <v>38</v>
      </c>
      <c r="C5" s="22">
        <v>38</v>
      </c>
      <c r="D5" s="22">
        <v>38</v>
      </c>
      <c r="E5" s="22">
        <v>38</v>
      </c>
      <c r="F5" s="22">
        <v>38</v>
      </c>
      <c r="G5" s="22">
        <v>35</v>
      </c>
      <c r="H5" s="22">
        <v>37</v>
      </c>
      <c r="I5" s="22">
        <v>41</v>
      </c>
      <c r="J5" s="21">
        <v>28</v>
      </c>
      <c r="K5" s="21">
        <v>17</v>
      </c>
      <c r="L5" s="21">
        <v>31</v>
      </c>
      <c r="M5" s="21">
        <v>30</v>
      </c>
      <c r="N5" s="149">
        <v>29</v>
      </c>
      <c r="O5" s="21">
        <v>29</v>
      </c>
      <c r="P5" s="149">
        <v>28</v>
      </c>
      <c r="Q5" s="21">
        <v>28</v>
      </c>
      <c r="R5" s="149">
        <v>28</v>
      </c>
      <c r="S5" s="21">
        <v>31</v>
      </c>
      <c r="T5" s="149">
        <v>31</v>
      </c>
      <c r="U5" s="80">
        <v>31</v>
      </c>
      <c r="V5" s="80">
        <v>31</v>
      </c>
      <c r="W5" s="80">
        <v>31</v>
      </c>
      <c r="X5" s="80">
        <v>46</v>
      </c>
      <c r="Y5" s="80">
        <v>48</v>
      </c>
      <c r="Z5" s="80">
        <v>16</v>
      </c>
      <c r="AA5"/>
      <c r="AB5" s="83"/>
      <c r="AC5" s="114"/>
      <c r="AD5" s="89"/>
      <c r="AE5" s="82"/>
      <c r="AF5" s="82"/>
      <c r="AG5" s="82"/>
      <c r="AH5" s="82"/>
      <c r="AI5" s="82"/>
    </row>
    <row r="6" spans="1:35" ht="12.75" customHeight="1">
      <c r="A6" s="74" t="s">
        <v>47</v>
      </c>
      <c r="B6" s="70">
        <v>0</v>
      </c>
      <c r="C6" s="24">
        <v>0</v>
      </c>
      <c r="D6" s="24">
        <v>0</v>
      </c>
      <c r="E6" s="24">
        <v>0</v>
      </c>
      <c r="F6" s="24">
        <v>0</v>
      </c>
      <c r="G6" s="24">
        <v>0</v>
      </c>
      <c r="H6" s="24">
        <v>0</v>
      </c>
      <c r="I6" s="24">
        <v>0</v>
      </c>
      <c r="J6" s="22">
        <v>0</v>
      </c>
      <c r="K6" s="24">
        <v>0</v>
      </c>
      <c r="L6" s="24">
        <v>0</v>
      </c>
      <c r="M6" s="24">
        <v>0</v>
      </c>
      <c r="N6" s="150">
        <v>0</v>
      </c>
      <c r="O6" s="24">
        <v>0</v>
      </c>
      <c r="P6" s="150">
        <v>0</v>
      </c>
      <c r="Q6" s="24">
        <v>0</v>
      </c>
      <c r="R6" s="149">
        <v>0</v>
      </c>
      <c r="S6" s="21">
        <v>0</v>
      </c>
      <c r="T6" s="149">
        <v>0</v>
      </c>
      <c r="U6" s="80">
        <v>0</v>
      </c>
      <c r="V6" s="80">
        <v>0</v>
      </c>
      <c r="W6" s="80">
        <v>0</v>
      </c>
      <c r="X6" s="80">
        <v>0</v>
      </c>
      <c r="Y6" s="80">
        <v>0</v>
      </c>
      <c r="Z6" s="80">
        <v>0</v>
      </c>
      <c r="AA6"/>
      <c r="AB6" s="83"/>
      <c r="AC6" s="114"/>
      <c r="AD6" s="82"/>
      <c r="AE6" s="82"/>
      <c r="AF6" s="82"/>
      <c r="AG6" s="82"/>
      <c r="AH6" s="82"/>
      <c r="AI6" s="82"/>
    </row>
    <row r="7" spans="1:35" ht="12.75" customHeight="1">
      <c r="A7" s="74" t="s">
        <v>48</v>
      </c>
      <c r="B7" s="69">
        <v>157</v>
      </c>
      <c r="C7" s="22">
        <v>157</v>
      </c>
      <c r="D7" s="22">
        <v>155</v>
      </c>
      <c r="E7" s="22">
        <v>151</v>
      </c>
      <c r="F7" s="22">
        <v>175</v>
      </c>
      <c r="G7" s="22">
        <v>147</v>
      </c>
      <c r="H7" s="22">
        <v>142</v>
      </c>
      <c r="I7" s="22">
        <v>162</v>
      </c>
      <c r="J7" s="21">
        <v>210</v>
      </c>
      <c r="K7" s="21">
        <v>225</v>
      </c>
      <c r="L7" s="21">
        <v>250</v>
      </c>
      <c r="M7" s="21">
        <v>250</v>
      </c>
      <c r="N7" s="149">
        <v>248</v>
      </c>
      <c r="O7" s="21">
        <v>246</v>
      </c>
      <c r="P7" s="149">
        <v>245</v>
      </c>
      <c r="Q7" s="21">
        <v>247</v>
      </c>
      <c r="R7" s="149">
        <v>253</v>
      </c>
      <c r="S7" s="21">
        <v>253</v>
      </c>
      <c r="T7" s="149">
        <v>264</v>
      </c>
      <c r="U7" s="80">
        <v>259</v>
      </c>
      <c r="V7" s="80">
        <v>259</v>
      </c>
      <c r="W7" s="80">
        <v>250</v>
      </c>
      <c r="X7" s="80">
        <v>246</v>
      </c>
      <c r="Y7" s="80">
        <v>231</v>
      </c>
      <c r="Z7" s="80">
        <v>232</v>
      </c>
      <c r="AA7"/>
      <c r="AB7" s="83"/>
      <c r="AC7" s="114"/>
      <c r="AD7" s="89"/>
      <c r="AE7" s="82"/>
      <c r="AF7" s="82"/>
      <c r="AG7" s="82"/>
      <c r="AH7" s="82"/>
      <c r="AI7" s="82"/>
    </row>
    <row r="8" spans="1:35" ht="12.75" customHeight="1">
      <c r="A8" s="74" t="s">
        <v>49</v>
      </c>
      <c r="B8" s="69">
        <v>306</v>
      </c>
      <c r="C8" s="22">
        <v>305</v>
      </c>
      <c r="D8" s="22">
        <v>303</v>
      </c>
      <c r="E8" s="22">
        <v>304</v>
      </c>
      <c r="F8" s="22">
        <v>323</v>
      </c>
      <c r="G8" s="22">
        <v>306</v>
      </c>
      <c r="H8" s="22">
        <v>306</v>
      </c>
      <c r="I8" s="22">
        <v>324</v>
      </c>
      <c r="J8" s="21">
        <v>317</v>
      </c>
      <c r="K8" s="21">
        <v>321</v>
      </c>
      <c r="L8" s="21">
        <v>322</v>
      </c>
      <c r="M8" s="21">
        <v>324</v>
      </c>
      <c r="N8" s="149">
        <v>325</v>
      </c>
      <c r="O8" s="21">
        <v>323</v>
      </c>
      <c r="P8" s="149">
        <v>320</v>
      </c>
      <c r="Q8" s="21">
        <v>324</v>
      </c>
      <c r="R8" s="149">
        <v>320</v>
      </c>
      <c r="S8" s="21">
        <v>313</v>
      </c>
      <c r="T8" s="149">
        <v>315</v>
      </c>
      <c r="U8" s="80">
        <v>314</v>
      </c>
      <c r="V8" s="80">
        <v>318</v>
      </c>
      <c r="W8" s="80">
        <v>312</v>
      </c>
      <c r="X8" s="80">
        <v>308</v>
      </c>
      <c r="Y8" s="80">
        <v>308</v>
      </c>
      <c r="Z8" s="80">
        <v>308</v>
      </c>
      <c r="AA8"/>
      <c r="AB8" s="89"/>
      <c r="AC8" s="115"/>
      <c r="AD8" s="89"/>
      <c r="AE8" s="82"/>
      <c r="AF8" s="82"/>
      <c r="AG8" s="82"/>
      <c r="AH8" s="82"/>
      <c r="AI8" s="82"/>
    </row>
    <row r="9" spans="1:35" ht="12.75" customHeight="1">
      <c r="A9" s="74" t="s">
        <v>50</v>
      </c>
      <c r="B9" s="69">
        <v>2002</v>
      </c>
      <c r="C9" s="22">
        <v>2005</v>
      </c>
      <c r="D9" s="22">
        <v>2023</v>
      </c>
      <c r="E9" s="22">
        <v>2039</v>
      </c>
      <c r="F9" s="22">
        <v>2093</v>
      </c>
      <c r="G9" s="22">
        <v>2075</v>
      </c>
      <c r="H9" s="22">
        <v>2106</v>
      </c>
      <c r="I9" s="22">
        <v>2266</v>
      </c>
      <c r="J9" s="21">
        <v>2266</v>
      </c>
      <c r="K9" s="21">
        <v>2159</v>
      </c>
      <c r="L9" s="21">
        <v>2174</v>
      </c>
      <c r="M9" s="21">
        <v>2169</v>
      </c>
      <c r="N9" s="149">
        <v>2180</v>
      </c>
      <c r="O9" s="21">
        <v>2179</v>
      </c>
      <c r="P9" s="149">
        <v>2192</v>
      </c>
      <c r="Q9" s="21">
        <v>2238</v>
      </c>
      <c r="R9" s="149">
        <v>2221</v>
      </c>
      <c r="S9" s="21">
        <v>2204</v>
      </c>
      <c r="T9" s="149">
        <v>2195</v>
      </c>
      <c r="U9" s="80">
        <v>2145</v>
      </c>
      <c r="V9" s="80">
        <v>2159</v>
      </c>
      <c r="W9" s="80">
        <v>2125</v>
      </c>
      <c r="X9" s="80">
        <v>2140</v>
      </c>
      <c r="Y9" s="80">
        <v>2169</v>
      </c>
      <c r="Z9" s="80">
        <v>2158</v>
      </c>
      <c r="AA9"/>
      <c r="AB9" s="89"/>
      <c r="AC9" s="114"/>
      <c r="AD9" s="89"/>
      <c r="AE9" s="82"/>
      <c r="AF9" s="82"/>
      <c r="AG9" s="82"/>
      <c r="AH9" s="82"/>
      <c r="AI9" s="82"/>
    </row>
    <row r="10" spans="1:35" ht="12.75" customHeight="1">
      <c r="A10" s="74" t="s">
        <v>51</v>
      </c>
      <c r="B10" s="69">
        <v>0</v>
      </c>
      <c r="C10" s="22">
        <v>0</v>
      </c>
      <c r="D10" s="22">
        <v>0</v>
      </c>
      <c r="E10" s="22">
        <v>0</v>
      </c>
      <c r="F10" s="22">
        <v>0</v>
      </c>
      <c r="G10" s="22">
        <v>0</v>
      </c>
      <c r="H10" s="22">
        <v>0</v>
      </c>
      <c r="I10" s="22">
        <v>0</v>
      </c>
      <c r="J10" s="22">
        <v>0</v>
      </c>
      <c r="K10" s="24">
        <v>0</v>
      </c>
      <c r="L10" s="24">
        <v>0</v>
      </c>
      <c r="M10" s="24">
        <v>0</v>
      </c>
      <c r="N10" s="150">
        <v>0</v>
      </c>
      <c r="O10" s="24">
        <v>0</v>
      </c>
      <c r="P10" s="150">
        <v>0</v>
      </c>
      <c r="Q10" s="24">
        <v>0</v>
      </c>
      <c r="R10" s="150">
        <v>0</v>
      </c>
      <c r="S10" s="24">
        <v>0</v>
      </c>
      <c r="T10" s="150">
        <v>0</v>
      </c>
      <c r="U10" s="81">
        <v>0</v>
      </c>
      <c r="V10" s="81">
        <v>0</v>
      </c>
      <c r="W10" s="81">
        <v>0</v>
      </c>
      <c r="X10" s="81">
        <v>0</v>
      </c>
      <c r="Y10" s="81">
        <v>0</v>
      </c>
      <c r="Z10" s="81">
        <v>0</v>
      </c>
      <c r="AA10"/>
      <c r="AB10" s="82"/>
      <c r="AC10" s="114"/>
      <c r="AD10" s="89"/>
      <c r="AE10" s="82"/>
      <c r="AF10" s="82"/>
      <c r="AG10" s="82"/>
      <c r="AH10" s="82"/>
      <c r="AI10" s="82"/>
    </row>
    <row r="11" spans="1:35" ht="12.75" customHeight="1">
      <c r="A11" s="74" t="s">
        <v>52</v>
      </c>
      <c r="B11" s="69">
        <v>0</v>
      </c>
      <c r="C11" s="22">
        <v>0</v>
      </c>
      <c r="D11" s="22">
        <v>0</v>
      </c>
      <c r="E11" s="22">
        <v>0</v>
      </c>
      <c r="F11" s="22">
        <v>0</v>
      </c>
      <c r="G11" s="22">
        <v>0</v>
      </c>
      <c r="H11" s="22">
        <v>0</v>
      </c>
      <c r="I11" s="22">
        <v>0</v>
      </c>
      <c r="J11" s="22">
        <v>0</v>
      </c>
      <c r="K11" s="24">
        <v>0</v>
      </c>
      <c r="L11" s="24">
        <v>0</v>
      </c>
      <c r="M11" s="24">
        <v>0</v>
      </c>
      <c r="N11" s="150">
        <v>0</v>
      </c>
      <c r="O11" s="24">
        <v>0</v>
      </c>
      <c r="P11" s="150">
        <v>0</v>
      </c>
      <c r="Q11" s="24">
        <v>0</v>
      </c>
      <c r="R11" s="150">
        <v>0</v>
      </c>
      <c r="S11" s="24">
        <v>0</v>
      </c>
      <c r="T11" s="150">
        <v>0</v>
      </c>
      <c r="U11" s="81">
        <v>0</v>
      </c>
      <c r="V11" s="81">
        <v>0</v>
      </c>
      <c r="W11" s="81">
        <v>0</v>
      </c>
      <c r="X11" s="81">
        <v>0</v>
      </c>
      <c r="Y11" s="81">
        <v>0</v>
      </c>
      <c r="Z11" s="81">
        <v>0</v>
      </c>
      <c r="AA11"/>
      <c r="AB11" s="83"/>
      <c r="AC11" s="114"/>
      <c r="AD11" s="89"/>
      <c r="AE11" s="82"/>
      <c r="AF11" s="82"/>
      <c r="AG11" s="82"/>
      <c r="AH11" s="82"/>
      <c r="AI11" s="82"/>
    </row>
    <row r="12" spans="1:35" ht="12.75" customHeight="1">
      <c r="A12" s="74" t="s">
        <v>53</v>
      </c>
      <c r="B12" s="69">
        <v>2</v>
      </c>
      <c r="C12" s="22">
        <v>2</v>
      </c>
      <c r="D12" s="22">
        <v>2</v>
      </c>
      <c r="E12" s="22">
        <v>2</v>
      </c>
      <c r="F12" s="22">
        <v>2</v>
      </c>
      <c r="G12" s="22">
        <v>0</v>
      </c>
      <c r="H12" s="22">
        <v>0</v>
      </c>
      <c r="I12" s="22">
        <v>0</v>
      </c>
      <c r="J12" s="22">
        <v>0</v>
      </c>
      <c r="K12" s="24">
        <v>0</v>
      </c>
      <c r="L12" s="24">
        <v>0</v>
      </c>
      <c r="M12" s="24">
        <v>0</v>
      </c>
      <c r="N12" s="150">
        <v>0</v>
      </c>
      <c r="O12" s="24">
        <v>0</v>
      </c>
      <c r="P12" s="150">
        <v>0</v>
      </c>
      <c r="Q12" s="24">
        <v>0</v>
      </c>
      <c r="R12" s="150">
        <v>0</v>
      </c>
      <c r="S12" s="24">
        <v>0</v>
      </c>
      <c r="T12" s="150">
        <v>0</v>
      </c>
      <c r="U12" s="81">
        <v>0</v>
      </c>
      <c r="V12" s="81">
        <v>0</v>
      </c>
      <c r="W12" s="81">
        <v>0</v>
      </c>
      <c r="X12" s="81">
        <v>0</v>
      </c>
      <c r="Y12" s="81">
        <v>0</v>
      </c>
      <c r="Z12" s="81">
        <v>0</v>
      </c>
      <c r="AA12"/>
      <c r="AB12" s="83"/>
      <c r="AC12" s="114"/>
      <c r="AD12" s="83"/>
      <c r="AE12" s="82"/>
      <c r="AF12" s="82"/>
      <c r="AG12" s="82"/>
      <c r="AH12" s="82"/>
      <c r="AI12" s="82"/>
    </row>
    <row r="13" spans="1:35" ht="12.75" customHeight="1">
      <c r="A13" s="74" t="s">
        <v>54</v>
      </c>
      <c r="B13" s="69">
        <v>0</v>
      </c>
      <c r="C13" s="22">
        <v>0</v>
      </c>
      <c r="D13" s="22">
        <v>0</v>
      </c>
      <c r="E13" s="22">
        <v>0</v>
      </c>
      <c r="F13" s="22">
        <v>0</v>
      </c>
      <c r="G13" s="22">
        <v>0</v>
      </c>
      <c r="H13" s="22">
        <v>0</v>
      </c>
      <c r="I13" s="22">
        <v>0</v>
      </c>
      <c r="J13" s="22">
        <v>0</v>
      </c>
      <c r="K13" s="24">
        <v>0</v>
      </c>
      <c r="L13" s="24">
        <v>0</v>
      </c>
      <c r="M13" s="24">
        <v>0</v>
      </c>
      <c r="N13" s="150">
        <v>0</v>
      </c>
      <c r="O13" s="24">
        <v>0</v>
      </c>
      <c r="P13" s="150">
        <v>0</v>
      </c>
      <c r="Q13" s="24">
        <v>0</v>
      </c>
      <c r="R13" s="150">
        <v>0</v>
      </c>
      <c r="S13" s="24">
        <v>0</v>
      </c>
      <c r="T13" s="150">
        <v>0</v>
      </c>
      <c r="U13" s="81">
        <v>0</v>
      </c>
      <c r="V13" s="81">
        <v>0</v>
      </c>
      <c r="W13" s="81">
        <v>0</v>
      </c>
      <c r="X13" s="81">
        <v>0</v>
      </c>
      <c r="Y13" s="81">
        <v>0</v>
      </c>
      <c r="Z13" s="81">
        <v>0</v>
      </c>
      <c r="AA13"/>
      <c r="AB13" s="83"/>
      <c r="AC13" s="114"/>
      <c r="AD13" s="89"/>
      <c r="AE13" s="82"/>
      <c r="AF13" s="82"/>
      <c r="AG13" s="82"/>
      <c r="AH13" s="82"/>
      <c r="AI13" s="82"/>
    </row>
    <row r="14" spans="1:35" ht="12.75" customHeight="1">
      <c r="A14" s="74" t="s">
        <v>55</v>
      </c>
      <c r="B14" s="69">
        <v>0</v>
      </c>
      <c r="C14" s="22">
        <v>0</v>
      </c>
      <c r="D14" s="22">
        <v>0</v>
      </c>
      <c r="E14" s="22">
        <v>0</v>
      </c>
      <c r="F14" s="22">
        <v>0</v>
      </c>
      <c r="G14" s="22">
        <v>0</v>
      </c>
      <c r="H14" s="22">
        <v>0</v>
      </c>
      <c r="I14" s="22">
        <v>0</v>
      </c>
      <c r="J14" s="22">
        <v>0</v>
      </c>
      <c r="K14" s="24">
        <v>0</v>
      </c>
      <c r="L14" s="24">
        <v>0</v>
      </c>
      <c r="M14" s="24">
        <v>0</v>
      </c>
      <c r="N14" s="150">
        <v>0</v>
      </c>
      <c r="O14" s="24">
        <v>0</v>
      </c>
      <c r="P14" s="150">
        <v>0</v>
      </c>
      <c r="Q14" s="24">
        <v>0</v>
      </c>
      <c r="R14" s="150">
        <v>0</v>
      </c>
      <c r="S14" s="24">
        <v>0</v>
      </c>
      <c r="T14" s="150">
        <v>0</v>
      </c>
      <c r="U14" s="81">
        <v>0</v>
      </c>
      <c r="V14" s="81">
        <v>0</v>
      </c>
      <c r="W14" s="81">
        <v>0</v>
      </c>
      <c r="X14" s="81">
        <v>0</v>
      </c>
      <c r="Y14" s="81">
        <v>0</v>
      </c>
      <c r="Z14" s="81">
        <v>0</v>
      </c>
      <c r="AA14"/>
      <c r="AB14" s="83"/>
      <c r="AC14" s="114"/>
      <c r="AD14" s="89"/>
      <c r="AE14" s="82"/>
      <c r="AF14" s="82"/>
      <c r="AG14" s="82"/>
      <c r="AH14" s="82"/>
      <c r="AI14" s="82"/>
    </row>
    <row r="15" spans="1:35" ht="12.75" customHeight="1">
      <c r="A15" s="74" t="s">
        <v>56</v>
      </c>
      <c r="B15" s="69">
        <v>0</v>
      </c>
      <c r="C15" s="22">
        <v>0</v>
      </c>
      <c r="D15" s="22">
        <v>0</v>
      </c>
      <c r="E15" s="22">
        <v>0</v>
      </c>
      <c r="F15" s="22">
        <v>0</v>
      </c>
      <c r="G15" s="22">
        <v>0</v>
      </c>
      <c r="H15" s="22">
        <v>0</v>
      </c>
      <c r="I15" s="22">
        <v>0</v>
      </c>
      <c r="J15" s="22">
        <v>0</v>
      </c>
      <c r="K15" s="24">
        <v>0</v>
      </c>
      <c r="L15" s="24">
        <v>0</v>
      </c>
      <c r="M15" s="24">
        <v>0</v>
      </c>
      <c r="N15" s="150">
        <v>0</v>
      </c>
      <c r="O15" s="24">
        <v>0</v>
      </c>
      <c r="P15" s="150">
        <v>0</v>
      </c>
      <c r="Q15" s="24">
        <v>2</v>
      </c>
      <c r="R15" s="149">
        <v>2</v>
      </c>
      <c r="S15" s="21">
        <v>2</v>
      </c>
      <c r="T15" s="149">
        <v>2</v>
      </c>
      <c r="U15" s="80">
        <v>2</v>
      </c>
      <c r="V15" s="80">
        <v>2</v>
      </c>
      <c r="W15" s="80">
        <v>2</v>
      </c>
      <c r="X15" s="80">
        <v>2</v>
      </c>
      <c r="Y15" s="80">
        <v>2</v>
      </c>
      <c r="Z15" s="80">
        <v>2</v>
      </c>
      <c r="AA15"/>
      <c r="AB15" s="83"/>
      <c r="AC15" s="114"/>
      <c r="AD15" s="89"/>
      <c r="AE15" s="82"/>
      <c r="AF15" s="82"/>
      <c r="AG15" s="82"/>
      <c r="AH15" s="82"/>
      <c r="AI15" s="82"/>
    </row>
    <row r="16" spans="1:35" ht="12.75" customHeight="1">
      <c r="A16" s="74" t="s">
        <v>57</v>
      </c>
      <c r="B16" s="69">
        <v>8</v>
      </c>
      <c r="C16" s="22">
        <v>8</v>
      </c>
      <c r="D16" s="22">
        <v>8</v>
      </c>
      <c r="E16" s="22">
        <v>8</v>
      </c>
      <c r="F16" s="22">
        <v>8</v>
      </c>
      <c r="G16" s="22">
        <v>8</v>
      </c>
      <c r="H16" s="22">
        <v>8</v>
      </c>
      <c r="I16" s="22">
        <v>8</v>
      </c>
      <c r="J16" s="21">
        <v>8</v>
      </c>
      <c r="K16" s="21">
        <v>8</v>
      </c>
      <c r="L16" s="21">
        <v>8</v>
      </c>
      <c r="M16" s="21">
        <v>8</v>
      </c>
      <c r="N16" s="149">
        <v>9</v>
      </c>
      <c r="O16" s="21">
        <v>8</v>
      </c>
      <c r="P16" s="149">
        <v>8</v>
      </c>
      <c r="Q16" s="21">
        <v>8</v>
      </c>
      <c r="R16" s="149">
        <v>8</v>
      </c>
      <c r="S16" s="21">
        <v>8</v>
      </c>
      <c r="T16" s="149">
        <v>7</v>
      </c>
      <c r="U16" s="80">
        <v>7</v>
      </c>
      <c r="V16" s="80">
        <v>7</v>
      </c>
      <c r="W16" s="80">
        <v>7</v>
      </c>
      <c r="X16" s="80">
        <v>7</v>
      </c>
      <c r="Y16" s="80">
        <v>7</v>
      </c>
      <c r="Z16" s="80">
        <v>7</v>
      </c>
      <c r="AA16"/>
      <c r="AB16" s="83"/>
      <c r="AC16" s="114"/>
      <c r="AD16" s="82"/>
      <c r="AE16" s="82"/>
      <c r="AF16" s="82"/>
      <c r="AG16" s="82"/>
      <c r="AH16" s="82"/>
      <c r="AI16" s="82"/>
    </row>
    <row r="17" spans="1:35" ht="12.75" customHeight="1">
      <c r="A17" s="74" t="s">
        <v>58</v>
      </c>
      <c r="B17" s="69">
        <v>0</v>
      </c>
      <c r="C17" s="22">
        <v>0</v>
      </c>
      <c r="D17" s="22">
        <v>0</v>
      </c>
      <c r="E17" s="22">
        <v>0</v>
      </c>
      <c r="F17" s="22">
        <v>0</v>
      </c>
      <c r="G17" s="22">
        <v>0</v>
      </c>
      <c r="H17" s="22">
        <v>0</v>
      </c>
      <c r="I17" s="22">
        <v>2</v>
      </c>
      <c r="J17" s="22">
        <v>2</v>
      </c>
      <c r="K17" s="24">
        <v>2</v>
      </c>
      <c r="L17" s="22">
        <v>2</v>
      </c>
      <c r="M17" s="22">
        <v>2</v>
      </c>
      <c r="N17" s="152">
        <v>2</v>
      </c>
      <c r="O17" s="22">
        <v>2</v>
      </c>
      <c r="P17" s="152">
        <v>2</v>
      </c>
      <c r="Q17" s="22">
        <v>2</v>
      </c>
      <c r="R17" s="149">
        <v>2</v>
      </c>
      <c r="S17" s="21">
        <v>2</v>
      </c>
      <c r="T17" s="149">
        <v>2</v>
      </c>
      <c r="U17" s="80">
        <v>2</v>
      </c>
      <c r="V17" s="80">
        <v>2</v>
      </c>
      <c r="W17" s="80">
        <v>2</v>
      </c>
      <c r="X17" s="80">
        <v>2</v>
      </c>
      <c r="Y17" s="80">
        <v>2</v>
      </c>
      <c r="Z17" s="80">
        <v>0</v>
      </c>
      <c r="AA17"/>
      <c r="AB17" s="83"/>
      <c r="AC17" s="114"/>
      <c r="AD17" s="89"/>
      <c r="AE17" s="82"/>
      <c r="AF17" s="82"/>
      <c r="AG17" s="82"/>
      <c r="AH17" s="82"/>
      <c r="AI17" s="82"/>
    </row>
    <row r="18" spans="1:35" ht="12.75" customHeight="1">
      <c r="A18" s="74" t="s">
        <v>59</v>
      </c>
      <c r="B18" s="69">
        <v>0</v>
      </c>
      <c r="C18" s="22">
        <v>0</v>
      </c>
      <c r="D18" s="22">
        <v>0</v>
      </c>
      <c r="E18" s="22">
        <v>0</v>
      </c>
      <c r="F18" s="22">
        <v>0</v>
      </c>
      <c r="G18" s="22">
        <v>0</v>
      </c>
      <c r="H18" s="22">
        <v>0</v>
      </c>
      <c r="I18" s="22">
        <v>0</v>
      </c>
      <c r="J18" s="22">
        <v>0</v>
      </c>
      <c r="K18" s="24">
        <v>0</v>
      </c>
      <c r="L18" s="24">
        <v>0</v>
      </c>
      <c r="M18" s="24">
        <v>0</v>
      </c>
      <c r="N18" s="150">
        <v>0</v>
      </c>
      <c r="O18" s="24">
        <v>0</v>
      </c>
      <c r="P18" s="150">
        <v>0</v>
      </c>
      <c r="Q18" s="24">
        <v>0</v>
      </c>
      <c r="R18" s="150">
        <v>0</v>
      </c>
      <c r="S18" s="24">
        <v>0</v>
      </c>
      <c r="T18" s="150">
        <v>0</v>
      </c>
      <c r="U18" s="81">
        <v>0</v>
      </c>
      <c r="V18" s="81">
        <v>0</v>
      </c>
      <c r="W18" s="81">
        <v>0</v>
      </c>
      <c r="X18" s="81">
        <v>0</v>
      </c>
      <c r="Y18" s="81">
        <v>0</v>
      </c>
      <c r="Z18" s="81">
        <v>0</v>
      </c>
      <c r="AA18"/>
      <c r="AB18" s="83"/>
      <c r="AC18" s="115"/>
      <c r="AD18" s="89"/>
      <c r="AE18" s="82"/>
      <c r="AF18" s="82"/>
      <c r="AG18" s="82"/>
      <c r="AH18" s="82"/>
      <c r="AI18" s="82"/>
    </row>
    <row r="19" spans="1:35" ht="12.75" customHeight="1">
      <c r="A19" s="74" t="s">
        <v>60</v>
      </c>
      <c r="B19" s="69">
        <v>433</v>
      </c>
      <c r="C19" s="22">
        <v>433</v>
      </c>
      <c r="D19" s="22">
        <v>432</v>
      </c>
      <c r="E19" s="22">
        <v>432</v>
      </c>
      <c r="F19" s="22">
        <v>433</v>
      </c>
      <c r="G19" s="22">
        <v>430</v>
      </c>
      <c r="H19" s="22">
        <v>430</v>
      </c>
      <c r="I19" s="22">
        <v>433</v>
      </c>
      <c r="J19" s="21">
        <v>433</v>
      </c>
      <c r="K19" s="21">
        <v>433</v>
      </c>
      <c r="L19" s="21">
        <v>434</v>
      </c>
      <c r="M19" s="21">
        <v>440</v>
      </c>
      <c r="N19" s="149">
        <v>439</v>
      </c>
      <c r="O19" s="21">
        <v>438</v>
      </c>
      <c r="P19" s="149">
        <v>437</v>
      </c>
      <c r="Q19" s="21">
        <v>437</v>
      </c>
      <c r="R19" s="149">
        <v>437</v>
      </c>
      <c r="S19" s="21">
        <v>435</v>
      </c>
      <c r="T19" s="149">
        <v>424</v>
      </c>
      <c r="U19" s="80">
        <v>423</v>
      </c>
      <c r="V19" s="80">
        <v>422</v>
      </c>
      <c r="W19" s="80">
        <v>422</v>
      </c>
      <c r="X19" s="80">
        <v>422</v>
      </c>
      <c r="Y19" s="80">
        <v>422</v>
      </c>
      <c r="Z19" s="80">
        <v>420</v>
      </c>
      <c r="AA19"/>
      <c r="AB19" s="89"/>
      <c r="AC19" s="114"/>
      <c r="AD19" s="89"/>
      <c r="AE19" s="82"/>
      <c r="AF19" s="82"/>
      <c r="AG19" s="82"/>
      <c r="AH19" s="82"/>
      <c r="AI19" s="82"/>
    </row>
    <row r="20" spans="1:35" ht="12.75" customHeight="1">
      <c r="A20" s="74" t="s">
        <v>61</v>
      </c>
      <c r="B20" s="69">
        <v>42</v>
      </c>
      <c r="C20" s="22">
        <v>42</v>
      </c>
      <c r="D20" s="22">
        <v>43</v>
      </c>
      <c r="E20" s="22">
        <v>43</v>
      </c>
      <c r="F20" s="22">
        <v>46</v>
      </c>
      <c r="G20" s="22">
        <v>44</v>
      </c>
      <c r="H20" s="22">
        <v>44</v>
      </c>
      <c r="I20" s="22">
        <v>46</v>
      </c>
      <c r="J20" s="21">
        <v>50</v>
      </c>
      <c r="K20" s="21">
        <v>51</v>
      </c>
      <c r="L20" s="21">
        <v>53</v>
      </c>
      <c r="M20" s="21">
        <v>53</v>
      </c>
      <c r="N20" s="149">
        <v>55</v>
      </c>
      <c r="O20" s="21">
        <v>54</v>
      </c>
      <c r="P20" s="149">
        <v>54</v>
      </c>
      <c r="Q20" s="21">
        <v>54</v>
      </c>
      <c r="R20" s="149">
        <v>54</v>
      </c>
      <c r="S20" s="21">
        <v>54</v>
      </c>
      <c r="T20" s="149">
        <v>56</v>
      </c>
      <c r="U20" s="80">
        <v>55</v>
      </c>
      <c r="V20" s="80">
        <v>55</v>
      </c>
      <c r="W20" s="80">
        <v>54</v>
      </c>
      <c r="X20" s="80">
        <v>54</v>
      </c>
      <c r="Y20" s="80">
        <v>54</v>
      </c>
      <c r="Z20" s="80">
        <v>54</v>
      </c>
      <c r="AA20"/>
      <c r="AB20" s="83"/>
      <c r="AC20" s="114"/>
      <c r="AD20" s="89"/>
      <c r="AE20" s="82"/>
      <c r="AF20" s="82"/>
      <c r="AG20" s="82"/>
      <c r="AH20" s="82"/>
      <c r="AI20" s="82"/>
    </row>
    <row r="21" spans="1:35" ht="12.75" customHeight="1">
      <c r="A21" s="74" t="s">
        <v>62</v>
      </c>
      <c r="B21" s="69">
        <v>156</v>
      </c>
      <c r="C21" s="22">
        <v>156</v>
      </c>
      <c r="D21" s="22">
        <v>153</v>
      </c>
      <c r="E21" s="22">
        <v>154</v>
      </c>
      <c r="F21" s="22">
        <v>174</v>
      </c>
      <c r="G21" s="22">
        <v>155</v>
      </c>
      <c r="H21" s="22">
        <v>145</v>
      </c>
      <c r="I21" s="22">
        <v>182</v>
      </c>
      <c r="J21" s="21">
        <v>129</v>
      </c>
      <c r="K21" s="21">
        <v>133</v>
      </c>
      <c r="L21" s="21">
        <v>151</v>
      </c>
      <c r="M21" s="21">
        <v>155</v>
      </c>
      <c r="N21" s="149">
        <v>165</v>
      </c>
      <c r="O21" s="21">
        <v>166</v>
      </c>
      <c r="P21" s="149">
        <v>171</v>
      </c>
      <c r="Q21" s="21">
        <v>170</v>
      </c>
      <c r="R21" s="149">
        <v>171</v>
      </c>
      <c r="S21" s="21">
        <v>169</v>
      </c>
      <c r="T21" s="149">
        <v>168</v>
      </c>
      <c r="U21" s="80">
        <v>161</v>
      </c>
      <c r="V21" s="80">
        <v>160</v>
      </c>
      <c r="W21" s="80">
        <v>156</v>
      </c>
      <c r="X21" s="80">
        <v>157</v>
      </c>
      <c r="Y21" s="80">
        <v>160</v>
      </c>
      <c r="Z21" s="80">
        <v>159</v>
      </c>
      <c r="AA21"/>
      <c r="AB21" s="83"/>
      <c r="AC21" s="115"/>
      <c r="AD21" s="89"/>
      <c r="AE21" s="82"/>
      <c r="AF21" s="82"/>
      <c r="AG21" s="82"/>
      <c r="AH21" s="82"/>
      <c r="AI21" s="82"/>
    </row>
    <row r="22" spans="1:35" ht="12.75" customHeight="1">
      <c r="A22" s="74" t="s">
        <v>63</v>
      </c>
      <c r="B22" s="69">
        <v>0</v>
      </c>
      <c r="C22" s="22">
        <v>0</v>
      </c>
      <c r="D22" s="22">
        <v>0</v>
      </c>
      <c r="E22" s="22">
        <v>0</v>
      </c>
      <c r="F22" s="22">
        <v>0</v>
      </c>
      <c r="G22" s="22">
        <v>0</v>
      </c>
      <c r="H22" s="22">
        <v>0</v>
      </c>
      <c r="I22" s="22">
        <v>0</v>
      </c>
      <c r="J22" s="22">
        <v>0</v>
      </c>
      <c r="K22" s="24">
        <v>0</v>
      </c>
      <c r="L22" s="24">
        <v>0</v>
      </c>
      <c r="M22" s="24">
        <v>0</v>
      </c>
      <c r="N22" s="150">
        <v>0</v>
      </c>
      <c r="O22" s="24">
        <v>0</v>
      </c>
      <c r="P22" s="150">
        <v>0</v>
      </c>
      <c r="Q22" s="24">
        <v>0</v>
      </c>
      <c r="R22" s="150">
        <v>0</v>
      </c>
      <c r="S22" s="24">
        <v>0</v>
      </c>
      <c r="T22" s="150">
        <v>0</v>
      </c>
      <c r="U22" s="81">
        <v>0</v>
      </c>
      <c r="V22" s="81">
        <v>0</v>
      </c>
      <c r="W22" s="81">
        <v>0</v>
      </c>
      <c r="X22" s="81">
        <v>0</v>
      </c>
      <c r="Y22" s="81">
        <v>0</v>
      </c>
      <c r="Z22" s="81">
        <v>0</v>
      </c>
      <c r="AA22"/>
      <c r="AB22" s="89"/>
      <c r="AC22" s="114"/>
      <c r="AD22" s="89"/>
      <c r="AE22" s="82"/>
      <c r="AF22" s="82"/>
      <c r="AG22" s="82"/>
      <c r="AH22" s="82"/>
      <c r="AI22" s="82"/>
    </row>
    <row r="23" spans="1:35" ht="12.75" customHeight="1">
      <c r="A23" s="74" t="s">
        <v>64</v>
      </c>
      <c r="B23" s="69">
        <v>0</v>
      </c>
      <c r="C23" s="22">
        <v>0</v>
      </c>
      <c r="D23" s="22">
        <v>0</v>
      </c>
      <c r="E23" s="22">
        <v>0</v>
      </c>
      <c r="F23" s="22">
        <v>0</v>
      </c>
      <c r="G23" s="22">
        <v>0</v>
      </c>
      <c r="H23" s="22">
        <v>0</v>
      </c>
      <c r="I23" s="22">
        <v>0</v>
      </c>
      <c r="J23" s="22">
        <v>0</v>
      </c>
      <c r="K23" s="24">
        <v>0</v>
      </c>
      <c r="L23" s="24">
        <v>0</v>
      </c>
      <c r="M23" s="24">
        <v>0</v>
      </c>
      <c r="N23" s="150">
        <v>0</v>
      </c>
      <c r="O23" s="24">
        <v>0</v>
      </c>
      <c r="P23" s="150">
        <v>0</v>
      </c>
      <c r="Q23" s="24">
        <v>0</v>
      </c>
      <c r="R23" s="150">
        <v>0</v>
      </c>
      <c r="S23" s="24">
        <v>0</v>
      </c>
      <c r="T23" s="150">
        <v>0</v>
      </c>
      <c r="U23" s="81">
        <v>0</v>
      </c>
      <c r="V23" s="81">
        <v>0</v>
      </c>
      <c r="W23" s="81">
        <v>0</v>
      </c>
      <c r="X23" s="81">
        <v>0</v>
      </c>
      <c r="Y23" s="81">
        <v>0</v>
      </c>
      <c r="Z23" s="81">
        <v>0</v>
      </c>
      <c r="AA23"/>
      <c r="AB23" s="83"/>
      <c r="AC23" s="115"/>
      <c r="AD23" s="89"/>
      <c r="AE23" s="82"/>
      <c r="AF23" s="82"/>
      <c r="AG23" s="82"/>
      <c r="AH23" s="82"/>
      <c r="AI23" s="82"/>
    </row>
    <row r="24" spans="1:35" ht="12.75" customHeight="1">
      <c r="A24" s="74" t="s">
        <v>65</v>
      </c>
      <c r="B24" s="69">
        <v>0</v>
      </c>
      <c r="C24" s="22">
        <v>0</v>
      </c>
      <c r="D24" s="22">
        <v>0</v>
      </c>
      <c r="E24" s="22">
        <v>0</v>
      </c>
      <c r="F24" s="22">
        <v>0</v>
      </c>
      <c r="G24" s="22">
        <v>0</v>
      </c>
      <c r="H24" s="22">
        <v>0</v>
      </c>
      <c r="I24" s="22">
        <v>0</v>
      </c>
      <c r="J24" s="22">
        <v>0</v>
      </c>
      <c r="K24" s="24">
        <v>0</v>
      </c>
      <c r="L24" s="24">
        <v>0</v>
      </c>
      <c r="M24" s="24">
        <v>0</v>
      </c>
      <c r="N24" s="150">
        <v>0</v>
      </c>
      <c r="O24" s="24">
        <v>0</v>
      </c>
      <c r="P24" s="150">
        <v>0</v>
      </c>
      <c r="Q24" s="24">
        <v>0</v>
      </c>
      <c r="R24" s="150">
        <v>0</v>
      </c>
      <c r="S24" s="24">
        <v>0</v>
      </c>
      <c r="T24" s="150">
        <v>0</v>
      </c>
      <c r="U24" s="81">
        <v>0</v>
      </c>
      <c r="V24" s="81">
        <v>0</v>
      </c>
      <c r="W24" s="81">
        <v>0</v>
      </c>
      <c r="X24" s="81">
        <v>0</v>
      </c>
      <c r="Y24" s="81">
        <v>0</v>
      </c>
      <c r="Z24" s="81">
        <v>0</v>
      </c>
      <c r="AA24"/>
      <c r="AB24" s="89"/>
      <c r="AC24" s="114"/>
      <c r="AD24" s="89"/>
      <c r="AE24" s="82"/>
      <c r="AF24" s="82"/>
      <c r="AG24" s="82"/>
      <c r="AH24" s="82"/>
      <c r="AI24" s="82"/>
    </row>
    <row r="25" spans="1:35" ht="12.75" customHeight="1">
      <c r="A25" s="74" t="s">
        <v>66</v>
      </c>
      <c r="B25" s="69">
        <v>63</v>
      </c>
      <c r="C25" s="22">
        <v>62</v>
      </c>
      <c r="D25" s="22">
        <v>61</v>
      </c>
      <c r="E25" s="22">
        <v>63</v>
      </c>
      <c r="F25" s="22">
        <v>64</v>
      </c>
      <c r="G25" s="22">
        <v>64</v>
      </c>
      <c r="H25" s="22">
        <v>64</v>
      </c>
      <c r="I25" s="22">
        <v>65</v>
      </c>
      <c r="J25" s="21">
        <v>64</v>
      </c>
      <c r="K25" s="21">
        <v>66</v>
      </c>
      <c r="L25" s="21">
        <v>66</v>
      </c>
      <c r="M25" s="21">
        <v>64</v>
      </c>
      <c r="N25" s="149">
        <v>64</v>
      </c>
      <c r="O25" s="21">
        <v>63</v>
      </c>
      <c r="P25" s="149">
        <v>64</v>
      </c>
      <c r="Q25" s="21">
        <v>64</v>
      </c>
      <c r="R25" s="149">
        <v>64</v>
      </c>
      <c r="S25" s="21">
        <v>63</v>
      </c>
      <c r="T25" s="149">
        <v>59</v>
      </c>
      <c r="U25" s="80">
        <v>59</v>
      </c>
      <c r="V25" s="80">
        <v>59</v>
      </c>
      <c r="W25" s="80">
        <v>58</v>
      </c>
      <c r="X25" s="80">
        <v>58</v>
      </c>
      <c r="Y25" s="80">
        <v>58</v>
      </c>
      <c r="Z25" s="80">
        <v>57</v>
      </c>
      <c r="AA25"/>
      <c r="AB25" s="83"/>
      <c r="AC25" s="114"/>
      <c r="AD25" s="89"/>
      <c r="AE25" s="82"/>
      <c r="AF25" s="82"/>
      <c r="AG25" s="82"/>
      <c r="AH25" s="82"/>
      <c r="AI25" s="82"/>
    </row>
    <row r="26" spans="1:35" ht="12.75" customHeight="1">
      <c r="A26" s="74" t="s">
        <v>67</v>
      </c>
      <c r="B26" s="69">
        <v>0</v>
      </c>
      <c r="C26" s="22">
        <v>0</v>
      </c>
      <c r="D26" s="22">
        <v>0</v>
      </c>
      <c r="E26" s="22">
        <v>0</v>
      </c>
      <c r="F26" s="22">
        <v>0</v>
      </c>
      <c r="G26" s="22">
        <v>0</v>
      </c>
      <c r="H26" s="22">
        <v>0</v>
      </c>
      <c r="I26" s="22">
        <v>0</v>
      </c>
      <c r="J26" s="22">
        <v>0</v>
      </c>
      <c r="K26" s="24">
        <v>0</v>
      </c>
      <c r="L26" s="24">
        <v>0</v>
      </c>
      <c r="M26" s="24">
        <v>0</v>
      </c>
      <c r="N26" s="150">
        <v>0</v>
      </c>
      <c r="O26" s="24">
        <v>0</v>
      </c>
      <c r="P26" s="150">
        <v>0</v>
      </c>
      <c r="Q26" s="24">
        <v>0</v>
      </c>
      <c r="R26" s="150">
        <v>0</v>
      </c>
      <c r="S26" s="24">
        <v>0</v>
      </c>
      <c r="T26" s="150">
        <v>0</v>
      </c>
      <c r="U26" s="81">
        <v>0</v>
      </c>
      <c r="V26" s="81">
        <v>0</v>
      </c>
      <c r="W26" s="81">
        <v>0</v>
      </c>
      <c r="X26" s="81">
        <v>0</v>
      </c>
      <c r="Y26" s="81">
        <v>0</v>
      </c>
      <c r="Z26" s="81">
        <v>0</v>
      </c>
      <c r="AA26"/>
      <c r="AB26" s="83"/>
      <c r="AC26" s="114"/>
      <c r="AD26" s="89"/>
      <c r="AE26" s="82"/>
      <c r="AF26" s="82"/>
      <c r="AG26" s="82"/>
      <c r="AH26" s="82"/>
      <c r="AI26" s="82"/>
    </row>
    <row r="27" spans="1:35" ht="12.75" customHeight="1">
      <c r="A27" s="74" t="s">
        <v>68</v>
      </c>
      <c r="B27" s="69">
        <v>68</v>
      </c>
      <c r="C27" s="22">
        <v>67</v>
      </c>
      <c r="D27" s="22">
        <v>63</v>
      </c>
      <c r="E27" s="22">
        <v>63</v>
      </c>
      <c r="F27" s="22">
        <v>106</v>
      </c>
      <c r="G27" s="22">
        <v>63</v>
      </c>
      <c r="H27" s="22">
        <v>58</v>
      </c>
      <c r="I27" s="22">
        <v>62</v>
      </c>
      <c r="J27" s="21">
        <v>75</v>
      </c>
      <c r="K27" s="21">
        <v>75</v>
      </c>
      <c r="L27" s="21">
        <v>82</v>
      </c>
      <c r="M27" s="21">
        <v>77</v>
      </c>
      <c r="N27" s="149">
        <v>75</v>
      </c>
      <c r="O27" s="21">
        <v>71</v>
      </c>
      <c r="P27" s="149">
        <v>76</v>
      </c>
      <c r="Q27" s="21">
        <v>78</v>
      </c>
      <c r="R27" s="149">
        <v>79</v>
      </c>
      <c r="S27" s="21">
        <v>77</v>
      </c>
      <c r="T27" s="149">
        <v>78</v>
      </c>
      <c r="U27" s="80">
        <v>77</v>
      </c>
      <c r="V27" s="80">
        <v>76</v>
      </c>
      <c r="W27" s="80">
        <v>74</v>
      </c>
      <c r="X27" s="80">
        <v>72</v>
      </c>
      <c r="Y27" s="80">
        <v>72</v>
      </c>
      <c r="Z27" s="80">
        <v>72</v>
      </c>
      <c r="AA27"/>
      <c r="AB27" s="83"/>
      <c r="AC27" s="114"/>
      <c r="AD27" s="89"/>
      <c r="AE27" s="82"/>
      <c r="AF27" s="82"/>
      <c r="AG27" s="82"/>
      <c r="AH27" s="82"/>
      <c r="AI27" s="82"/>
    </row>
    <row r="28" spans="1:35" ht="12.75" customHeight="1">
      <c r="A28" s="74" t="s">
        <v>69</v>
      </c>
      <c r="B28" s="69">
        <v>0</v>
      </c>
      <c r="C28" s="22">
        <v>0</v>
      </c>
      <c r="D28" s="22">
        <v>0</v>
      </c>
      <c r="E28" s="22">
        <v>0</v>
      </c>
      <c r="F28" s="22">
        <v>0</v>
      </c>
      <c r="G28" s="22">
        <v>0</v>
      </c>
      <c r="H28" s="22">
        <v>0</v>
      </c>
      <c r="I28" s="22">
        <v>0</v>
      </c>
      <c r="J28" s="22">
        <v>0</v>
      </c>
      <c r="K28" s="24">
        <v>0</v>
      </c>
      <c r="L28" s="24">
        <v>0</v>
      </c>
      <c r="M28" s="24">
        <v>0</v>
      </c>
      <c r="N28" s="150">
        <v>0</v>
      </c>
      <c r="O28" s="24">
        <v>0</v>
      </c>
      <c r="P28" s="150">
        <v>0</v>
      </c>
      <c r="Q28" s="24">
        <v>0</v>
      </c>
      <c r="R28" s="150">
        <v>0</v>
      </c>
      <c r="S28" s="24">
        <v>0</v>
      </c>
      <c r="T28" s="150">
        <v>0</v>
      </c>
      <c r="U28" s="81">
        <v>0</v>
      </c>
      <c r="V28" s="81">
        <v>0</v>
      </c>
      <c r="W28" s="81">
        <v>0</v>
      </c>
      <c r="X28" s="81">
        <v>0</v>
      </c>
      <c r="Y28" s="81">
        <v>0</v>
      </c>
      <c r="Z28" s="81">
        <v>0</v>
      </c>
      <c r="AA28"/>
      <c r="AB28" s="83"/>
      <c r="AC28" s="114"/>
      <c r="AD28" s="89"/>
      <c r="AE28" s="82"/>
      <c r="AF28" s="82"/>
      <c r="AG28" s="82"/>
      <c r="AH28" s="82"/>
      <c r="AI28" s="82"/>
    </row>
    <row r="29" spans="1:35" ht="12.75" customHeight="1">
      <c r="A29" s="74" t="s">
        <v>70</v>
      </c>
      <c r="B29" s="69">
        <v>1327</v>
      </c>
      <c r="C29" s="22">
        <v>1338</v>
      </c>
      <c r="D29" s="22">
        <v>1350</v>
      </c>
      <c r="E29" s="22">
        <v>1360</v>
      </c>
      <c r="F29" s="22">
        <v>1374</v>
      </c>
      <c r="G29" s="22">
        <v>1407</v>
      </c>
      <c r="H29" s="22">
        <v>1413</v>
      </c>
      <c r="I29" s="22">
        <v>1436</v>
      </c>
      <c r="J29" s="21">
        <v>1426</v>
      </c>
      <c r="K29" s="21">
        <v>1422</v>
      </c>
      <c r="L29" s="21">
        <v>1419</v>
      </c>
      <c r="M29" s="21">
        <v>1425</v>
      </c>
      <c r="N29" s="149">
        <v>1440</v>
      </c>
      <c r="O29" s="21">
        <v>1446</v>
      </c>
      <c r="P29" s="149">
        <v>1446</v>
      </c>
      <c r="Q29" s="21">
        <v>1423</v>
      </c>
      <c r="R29" s="149">
        <v>1431</v>
      </c>
      <c r="S29" s="21">
        <v>1423</v>
      </c>
      <c r="T29" s="149">
        <v>1385</v>
      </c>
      <c r="U29" s="80">
        <v>1377</v>
      </c>
      <c r="V29" s="80">
        <v>1356</v>
      </c>
      <c r="W29" s="80">
        <v>1350</v>
      </c>
      <c r="X29" s="80">
        <v>1351</v>
      </c>
      <c r="Y29" s="80">
        <v>1344</v>
      </c>
      <c r="Z29" s="80">
        <v>1341</v>
      </c>
      <c r="AA29"/>
      <c r="AB29" s="83"/>
      <c r="AC29" s="114"/>
      <c r="AD29" s="83"/>
      <c r="AE29" s="82"/>
      <c r="AF29" s="82"/>
      <c r="AG29" s="82"/>
      <c r="AH29" s="82"/>
      <c r="AI29" s="82"/>
    </row>
    <row r="30" spans="1:35" ht="12.75" customHeight="1">
      <c r="A30" s="74" t="s">
        <v>71</v>
      </c>
      <c r="B30" s="69">
        <v>19</v>
      </c>
      <c r="C30" s="22">
        <v>18</v>
      </c>
      <c r="D30" s="22">
        <v>18</v>
      </c>
      <c r="E30" s="22">
        <v>18</v>
      </c>
      <c r="F30" s="22">
        <v>19</v>
      </c>
      <c r="G30" s="22">
        <v>18</v>
      </c>
      <c r="H30" s="22">
        <v>18</v>
      </c>
      <c r="I30" s="22">
        <v>19</v>
      </c>
      <c r="J30" s="21">
        <v>18</v>
      </c>
      <c r="K30" s="21">
        <v>18</v>
      </c>
      <c r="L30" s="21">
        <v>18</v>
      </c>
      <c r="M30" s="21">
        <v>19</v>
      </c>
      <c r="N30" s="149">
        <v>19</v>
      </c>
      <c r="O30" s="21">
        <v>19</v>
      </c>
      <c r="P30" s="149">
        <v>19</v>
      </c>
      <c r="Q30" s="21">
        <v>19</v>
      </c>
      <c r="R30" s="149">
        <v>19</v>
      </c>
      <c r="S30" s="21">
        <v>19</v>
      </c>
      <c r="T30" s="149">
        <v>19</v>
      </c>
      <c r="U30" s="80">
        <v>19</v>
      </c>
      <c r="V30" s="80">
        <v>19</v>
      </c>
      <c r="W30" s="80">
        <v>19</v>
      </c>
      <c r="X30" s="80">
        <v>18</v>
      </c>
      <c r="Y30" s="80">
        <v>17</v>
      </c>
      <c r="Z30" s="80">
        <v>17</v>
      </c>
      <c r="AA30"/>
      <c r="AB30" s="83"/>
      <c r="AC30" s="115"/>
      <c r="AD30" s="89"/>
      <c r="AE30" s="82"/>
      <c r="AF30" s="82"/>
      <c r="AG30" s="82"/>
      <c r="AH30" s="82"/>
      <c r="AI30" s="82"/>
    </row>
    <row r="31" spans="1:35" ht="12.75" customHeight="1">
      <c r="A31" s="74" t="s">
        <v>72</v>
      </c>
      <c r="B31" s="69">
        <v>28</v>
      </c>
      <c r="C31" s="22">
        <v>28</v>
      </c>
      <c r="D31" s="22">
        <v>28</v>
      </c>
      <c r="E31" s="22">
        <v>29</v>
      </c>
      <c r="F31" s="22">
        <v>43</v>
      </c>
      <c r="G31" s="22">
        <v>29</v>
      </c>
      <c r="H31" s="22">
        <v>29</v>
      </c>
      <c r="I31" s="22">
        <v>29</v>
      </c>
      <c r="J31" s="21">
        <v>29</v>
      </c>
      <c r="K31" s="21">
        <v>29</v>
      </c>
      <c r="L31" s="21">
        <v>26</v>
      </c>
      <c r="M31" s="21">
        <v>35</v>
      </c>
      <c r="N31" s="149">
        <v>31</v>
      </c>
      <c r="O31" s="21">
        <v>32</v>
      </c>
      <c r="P31" s="149">
        <v>36</v>
      </c>
      <c r="Q31" s="21">
        <v>37</v>
      </c>
      <c r="R31" s="149">
        <v>36</v>
      </c>
      <c r="S31" s="21">
        <v>36</v>
      </c>
      <c r="T31" s="149">
        <v>36</v>
      </c>
      <c r="U31" s="80">
        <v>37</v>
      </c>
      <c r="V31" s="80">
        <v>37</v>
      </c>
      <c r="W31" s="80">
        <v>38</v>
      </c>
      <c r="X31" s="80">
        <v>38</v>
      </c>
      <c r="Y31" s="80">
        <v>38</v>
      </c>
      <c r="Z31" s="80">
        <v>38</v>
      </c>
      <c r="AA31"/>
      <c r="AB31" s="89"/>
      <c r="AC31" s="114"/>
      <c r="AD31" s="89"/>
      <c r="AE31" s="82"/>
      <c r="AF31" s="82"/>
      <c r="AG31" s="82"/>
      <c r="AH31" s="82"/>
      <c r="AI31" s="82"/>
    </row>
    <row r="32" spans="1:35" ht="12.75" customHeight="1">
      <c r="A32" s="74" t="s">
        <v>73</v>
      </c>
      <c r="B32" s="69">
        <v>0</v>
      </c>
      <c r="C32" s="22">
        <v>0</v>
      </c>
      <c r="D32" s="22">
        <v>0</v>
      </c>
      <c r="E32" s="22">
        <v>0</v>
      </c>
      <c r="F32" s="22">
        <v>0</v>
      </c>
      <c r="G32" s="22">
        <v>0</v>
      </c>
      <c r="H32" s="22">
        <v>0</v>
      </c>
      <c r="I32" s="22">
        <v>0</v>
      </c>
      <c r="J32" s="22">
        <v>0</v>
      </c>
      <c r="K32" s="24">
        <v>0</v>
      </c>
      <c r="L32" s="24">
        <v>0</v>
      </c>
      <c r="M32" s="24">
        <v>0</v>
      </c>
      <c r="N32" s="150">
        <v>0</v>
      </c>
      <c r="O32" s="24">
        <v>0</v>
      </c>
      <c r="P32" s="150">
        <v>0</v>
      </c>
      <c r="Q32" s="24">
        <v>0</v>
      </c>
      <c r="R32" s="150">
        <v>0</v>
      </c>
      <c r="S32" s="24">
        <v>0</v>
      </c>
      <c r="T32" s="150">
        <v>0</v>
      </c>
      <c r="U32" s="81">
        <v>0</v>
      </c>
      <c r="V32" s="81">
        <v>0</v>
      </c>
      <c r="W32" s="81">
        <v>0</v>
      </c>
      <c r="X32" s="81">
        <v>0</v>
      </c>
      <c r="Y32" s="81">
        <v>0</v>
      </c>
      <c r="Z32" s="81">
        <v>0</v>
      </c>
      <c r="AA32"/>
      <c r="AB32" s="83"/>
      <c r="AC32" s="114"/>
      <c r="AD32" s="89"/>
      <c r="AE32" s="82"/>
      <c r="AF32" s="82"/>
      <c r="AG32" s="82"/>
      <c r="AH32" s="82"/>
      <c r="AI32" s="82"/>
    </row>
    <row r="33" spans="1:35" ht="12.75" customHeight="1">
      <c r="A33" s="74" t="s">
        <v>74</v>
      </c>
      <c r="B33" s="69">
        <v>0</v>
      </c>
      <c r="C33" s="22">
        <v>0</v>
      </c>
      <c r="D33" s="22">
        <v>0</v>
      </c>
      <c r="E33" s="22">
        <v>0</v>
      </c>
      <c r="F33" s="22">
        <v>0</v>
      </c>
      <c r="G33" s="22">
        <v>0</v>
      </c>
      <c r="H33" s="22">
        <v>0</v>
      </c>
      <c r="I33" s="22">
        <v>0</v>
      </c>
      <c r="J33" s="22">
        <v>0</v>
      </c>
      <c r="K33" s="24">
        <v>0</v>
      </c>
      <c r="L33" s="24">
        <v>0</v>
      </c>
      <c r="M33" s="24">
        <v>0</v>
      </c>
      <c r="N33" s="150">
        <v>0</v>
      </c>
      <c r="O33" s="24">
        <v>0</v>
      </c>
      <c r="P33" s="150">
        <v>0</v>
      </c>
      <c r="Q33" s="24">
        <v>0</v>
      </c>
      <c r="R33" s="150">
        <v>0</v>
      </c>
      <c r="S33" s="24">
        <v>0</v>
      </c>
      <c r="T33" s="150">
        <v>0</v>
      </c>
      <c r="U33" s="81">
        <v>0</v>
      </c>
      <c r="V33" s="81">
        <v>0</v>
      </c>
      <c r="W33" s="81">
        <v>0</v>
      </c>
      <c r="X33" s="81">
        <v>0</v>
      </c>
      <c r="Y33" s="81">
        <v>0</v>
      </c>
      <c r="Z33" s="81">
        <v>0</v>
      </c>
      <c r="AA33"/>
      <c r="AB33" s="83"/>
      <c r="AC33" s="115"/>
      <c r="AD33" s="89"/>
      <c r="AE33" s="82"/>
      <c r="AF33" s="82"/>
      <c r="AG33" s="82"/>
      <c r="AH33" s="82"/>
      <c r="AI33" s="82"/>
    </row>
    <row r="34" spans="1:35" ht="12.75" customHeight="1">
      <c r="A34" s="74" t="s">
        <v>75</v>
      </c>
      <c r="B34" s="69">
        <v>6485</v>
      </c>
      <c r="C34" s="22">
        <v>6529</v>
      </c>
      <c r="D34" s="22">
        <v>6559</v>
      </c>
      <c r="E34" s="22">
        <v>6598</v>
      </c>
      <c r="F34" s="22">
        <v>7330</v>
      </c>
      <c r="G34" s="22">
        <v>6784</v>
      </c>
      <c r="H34" s="22">
        <v>6447</v>
      </c>
      <c r="I34" s="22">
        <v>6554</v>
      </c>
      <c r="J34" s="21">
        <v>6554</v>
      </c>
      <c r="K34" s="21">
        <v>6546</v>
      </c>
      <c r="L34" s="21">
        <v>6556</v>
      </c>
      <c r="M34" s="21">
        <v>6534</v>
      </c>
      <c r="N34" s="149">
        <v>6535</v>
      </c>
      <c r="O34" s="21">
        <v>6556</v>
      </c>
      <c r="P34" s="149">
        <v>6579</v>
      </c>
      <c r="Q34" s="21">
        <v>6619</v>
      </c>
      <c r="R34" s="149">
        <v>6656</v>
      </c>
      <c r="S34" s="21">
        <v>6687</v>
      </c>
      <c r="T34" s="149">
        <v>6790</v>
      </c>
      <c r="U34" s="80">
        <v>6827</v>
      </c>
      <c r="V34" s="80">
        <v>6839</v>
      </c>
      <c r="W34" s="80">
        <v>6780</v>
      </c>
      <c r="X34" s="80">
        <v>6758</v>
      </c>
      <c r="Y34" s="80">
        <v>6780</v>
      </c>
      <c r="Z34" s="80">
        <v>6808</v>
      </c>
      <c r="AA34"/>
      <c r="AB34" s="89"/>
      <c r="AC34" s="89"/>
      <c r="AD34" s="89"/>
      <c r="AE34" s="82"/>
      <c r="AF34" s="82"/>
      <c r="AG34" s="82"/>
      <c r="AH34" s="82"/>
      <c r="AI34" s="82"/>
    </row>
    <row r="35" spans="1:35" ht="12.75" customHeight="1">
      <c r="A35" s="74" t="s">
        <v>76</v>
      </c>
      <c r="B35" s="69">
        <v>4</v>
      </c>
      <c r="C35" s="22">
        <v>4</v>
      </c>
      <c r="D35" s="22">
        <v>5</v>
      </c>
      <c r="E35" s="22">
        <v>6</v>
      </c>
      <c r="F35" s="22">
        <v>6</v>
      </c>
      <c r="G35" s="22">
        <v>6</v>
      </c>
      <c r="H35" s="22">
        <v>5</v>
      </c>
      <c r="I35" s="22">
        <v>5</v>
      </c>
      <c r="J35" s="21">
        <v>5</v>
      </c>
      <c r="K35" s="21">
        <v>5</v>
      </c>
      <c r="L35" s="21">
        <v>5</v>
      </c>
      <c r="M35" s="21">
        <v>5</v>
      </c>
      <c r="N35" s="149">
        <v>5</v>
      </c>
      <c r="O35" s="21">
        <v>5</v>
      </c>
      <c r="P35" s="149">
        <v>5</v>
      </c>
      <c r="Q35" s="21">
        <v>5</v>
      </c>
      <c r="R35" s="149">
        <v>5</v>
      </c>
      <c r="S35" s="21">
        <v>5</v>
      </c>
      <c r="T35" s="149">
        <v>5</v>
      </c>
      <c r="U35" s="80">
        <v>5</v>
      </c>
      <c r="V35" s="80">
        <v>4</v>
      </c>
      <c r="W35" s="80">
        <v>4</v>
      </c>
      <c r="X35" s="80">
        <v>4</v>
      </c>
      <c r="Y35" s="80">
        <v>4</v>
      </c>
      <c r="Z35" s="80">
        <v>4</v>
      </c>
      <c r="AA35" s="89"/>
      <c r="AB35" s="89"/>
      <c r="AC35" s="89"/>
      <c r="AD35" s="89"/>
      <c r="AE35" s="82"/>
      <c r="AF35" s="82"/>
      <c r="AG35" s="82"/>
      <c r="AH35" s="82"/>
      <c r="AI35" s="82"/>
    </row>
    <row r="36" spans="1:35" ht="12.75" customHeight="1">
      <c r="A36" s="74" t="s">
        <v>77</v>
      </c>
      <c r="B36" s="69">
        <v>0</v>
      </c>
      <c r="C36" s="22">
        <v>0</v>
      </c>
      <c r="D36" s="22">
        <v>0</v>
      </c>
      <c r="E36" s="22">
        <v>0</v>
      </c>
      <c r="F36" s="22">
        <v>0</v>
      </c>
      <c r="G36" s="22">
        <v>0</v>
      </c>
      <c r="H36" s="22">
        <v>0</v>
      </c>
      <c r="I36" s="22">
        <v>0</v>
      </c>
      <c r="J36" s="22">
        <v>0</v>
      </c>
      <c r="K36" s="24">
        <v>0</v>
      </c>
      <c r="L36" s="24">
        <v>0</v>
      </c>
      <c r="M36" s="24">
        <v>0</v>
      </c>
      <c r="N36" s="150">
        <v>0</v>
      </c>
      <c r="O36" s="24">
        <v>0</v>
      </c>
      <c r="P36" s="150">
        <v>0</v>
      </c>
      <c r="Q36" s="24">
        <v>0</v>
      </c>
      <c r="R36" s="150">
        <v>0</v>
      </c>
      <c r="S36" s="24">
        <v>0</v>
      </c>
      <c r="T36" s="150">
        <v>0</v>
      </c>
      <c r="U36" s="81">
        <v>0</v>
      </c>
      <c r="V36" s="81">
        <v>0</v>
      </c>
      <c r="W36" s="81">
        <v>0</v>
      </c>
      <c r="X36" s="81">
        <v>0</v>
      </c>
      <c r="Y36" s="81">
        <v>0</v>
      </c>
      <c r="Z36" s="81">
        <v>0</v>
      </c>
    </row>
    <row r="37" spans="1:35" ht="12.75" customHeight="1">
      <c r="A37" s="74" t="s">
        <v>78</v>
      </c>
      <c r="B37" s="69">
        <v>534</v>
      </c>
      <c r="C37" s="22">
        <v>556</v>
      </c>
      <c r="D37" s="22">
        <v>565</v>
      </c>
      <c r="E37" s="22">
        <v>562</v>
      </c>
      <c r="F37" s="22">
        <v>582</v>
      </c>
      <c r="G37" s="22">
        <v>605</v>
      </c>
      <c r="H37" s="22">
        <v>636</v>
      </c>
      <c r="I37" s="22">
        <v>677</v>
      </c>
      <c r="J37" s="21">
        <v>729</v>
      </c>
      <c r="K37" s="21">
        <v>780</v>
      </c>
      <c r="L37" s="21">
        <v>864</v>
      </c>
      <c r="M37" s="21">
        <v>992</v>
      </c>
      <c r="N37" s="149">
        <v>1127</v>
      </c>
      <c r="O37" s="21">
        <v>1193</v>
      </c>
      <c r="P37" s="149">
        <v>1276</v>
      </c>
      <c r="Q37" s="21">
        <v>1324</v>
      </c>
      <c r="R37" s="149">
        <v>1336</v>
      </c>
      <c r="S37" s="21">
        <v>1349</v>
      </c>
      <c r="T37" s="149">
        <v>1378</v>
      </c>
      <c r="U37" s="80">
        <v>1405</v>
      </c>
      <c r="V37" s="80">
        <v>1403</v>
      </c>
      <c r="W37" s="80">
        <v>1391</v>
      </c>
      <c r="X37" s="80">
        <v>1413</v>
      </c>
      <c r="Y37" s="80">
        <v>1408</v>
      </c>
      <c r="Z37" s="80">
        <v>1421</v>
      </c>
    </row>
    <row r="38" spans="1:35" ht="12.75" customHeight="1">
      <c r="A38" s="74" t="s">
        <v>79</v>
      </c>
      <c r="B38" s="69">
        <v>172</v>
      </c>
      <c r="C38" s="22">
        <v>179</v>
      </c>
      <c r="D38" s="22">
        <v>183</v>
      </c>
      <c r="E38" s="22">
        <v>202</v>
      </c>
      <c r="F38" s="22">
        <v>215</v>
      </c>
      <c r="G38" s="22">
        <v>210</v>
      </c>
      <c r="H38" s="22">
        <v>212</v>
      </c>
      <c r="I38" s="22">
        <v>216</v>
      </c>
      <c r="J38" s="21">
        <v>218</v>
      </c>
      <c r="K38" s="21">
        <v>227</v>
      </c>
      <c r="L38" s="21">
        <v>232</v>
      </c>
      <c r="M38" s="21">
        <v>233</v>
      </c>
      <c r="N38" s="149">
        <v>233</v>
      </c>
      <c r="O38" s="21">
        <v>236</v>
      </c>
      <c r="P38" s="149">
        <v>238</v>
      </c>
      <c r="Q38" s="21">
        <v>238</v>
      </c>
      <c r="R38" s="149">
        <v>231</v>
      </c>
      <c r="S38" s="21">
        <v>230</v>
      </c>
      <c r="T38" s="149">
        <v>230</v>
      </c>
      <c r="U38" s="80">
        <v>231</v>
      </c>
      <c r="V38" s="80">
        <v>233</v>
      </c>
      <c r="W38" s="80">
        <v>233</v>
      </c>
      <c r="X38" s="80">
        <v>234</v>
      </c>
      <c r="Y38" s="80">
        <v>240</v>
      </c>
      <c r="Z38" s="80">
        <v>243</v>
      </c>
    </row>
    <row r="39" spans="1:35" ht="12.75" customHeight="1">
      <c r="A39" s="74" t="s">
        <v>80</v>
      </c>
      <c r="B39" s="69">
        <v>793</v>
      </c>
      <c r="C39" s="22">
        <v>802</v>
      </c>
      <c r="D39" s="22">
        <v>801</v>
      </c>
      <c r="E39" s="22">
        <v>806</v>
      </c>
      <c r="F39" s="22">
        <v>798</v>
      </c>
      <c r="G39" s="22">
        <v>833</v>
      </c>
      <c r="H39" s="22">
        <v>844</v>
      </c>
      <c r="I39" s="22">
        <v>864</v>
      </c>
      <c r="J39" s="21">
        <v>864</v>
      </c>
      <c r="K39" s="21">
        <v>882</v>
      </c>
      <c r="L39" s="21">
        <v>894</v>
      </c>
      <c r="M39" s="21">
        <v>908</v>
      </c>
      <c r="N39" s="149">
        <v>912</v>
      </c>
      <c r="O39" s="21">
        <v>938</v>
      </c>
      <c r="P39" s="149">
        <v>957</v>
      </c>
      <c r="Q39" s="21">
        <v>972</v>
      </c>
      <c r="R39" s="149">
        <v>981</v>
      </c>
      <c r="S39" s="21">
        <v>979</v>
      </c>
      <c r="T39" s="149">
        <v>954</v>
      </c>
      <c r="U39" s="80">
        <v>950</v>
      </c>
      <c r="V39" s="80">
        <v>953</v>
      </c>
      <c r="W39" s="80">
        <v>951</v>
      </c>
      <c r="X39" s="80">
        <v>952</v>
      </c>
      <c r="Y39" s="80">
        <v>953</v>
      </c>
      <c r="Z39" s="80">
        <v>955</v>
      </c>
    </row>
    <row r="40" spans="1:35" ht="12.75" customHeight="1">
      <c r="A40" s="74" t="s">
        <v>81</v>
      </c>
      <c r="B40" s="69">
        <v>0</v>
      </c>
      <c r="C40" s="22">
        <v>0</v>
      </c>
      <c r="D40" s="22">
        <v>0</v>
      </c>
      <c r="E40" s="22">
        <v>0</v>
      </c>
      <c r="F40" s="22">
        <v>0</v>
      </c>
      <c r="G40" s="22">
        <v>0</v>
      </c>
      <c r="H40" s="22">
        <v>0</v>
      </c>
      <c r="I40" s="22">
        <v>0</v>
      </c>
      <c r="J40" s="22">
        <v>0</v>
      </c>
      <c r="K40" s="24">
        <v>0</v>
      </c>
      <c r="L40" s="24">
        <v>0</v>
      </c>
      <c r="M40" s="24">
        <v>0</v>
      </c>
      <c r="N40" s="150">
        <v>0</v>
      </c>
      <c r="O40" s="24">
        <v>0</v>
      </c>
      <c r="P40" s="150">
        <v>0</v>
      </c>
      <c r="Q40" s="24">
        <v>0</v>
      </c>
      <c r="R40" s="150">
        <v>0</v>
      </c>
      <c r="S40" s="24">
        <v>0</v>
      </c>
      <c r="T40" s="150">
        <v>0</v>
      </c>
      <c r="U40" s="81">
        <v>0</v>
      </c>
      <c r="V40" s="81">
        <v>0</v>
      </c>
      <c r="W40" s="81">
        <v>0</v>
      </c>
      <c r="X40" s="81">
        <v>0</v>
      </c>
      <c r="Y40" s="81">
        <v>0</v>
      </c>
      <c r="Z40" s="81">
        <v>0</v>
      </c>
    </row>
    <row r="41" spans="1:35" ht="12.75" customHeight="1">
      <c r="A41" s="74" t="s">
        <v>82</v>
      </c>
      <c r="B41" s="69">
        <v>67</v>
      </c>
      <c r="C41" s="22">
        <v>67</v>
      </c>
      <c r="D41" s="22">
        <v>67</v>
      </c>
      <c r="E41" s="22">
        <v>67</v>
      </c>
      <c r="F41" s="22">
        <v>68</v>
      </c>
      <c r="G41" s="22">
        <v>67</v>
      </c>
      <c r="H41" s="22">
        <v>67</v>
      </c>
      <c r="I41" s="22">
        <v>67</v>
      </c>
      <c r="J41" s="21">
        <v>68</v>
      </c>
      <c r="K41" s="21">
        <v>68</v>
      </c>
      <c r="L41" s="21">
        <v>68</v>
      </c>
      <c r="M41" s="21">
        <v>68</v>
      </c>
      <c r="N41" s="149">
        <v>69</v>
      </c>
      <c r="O41" s="21">
        <v>69</v>
      </c>
      <c r="P41" s="149">
        <v>69</v>
      </c>
      <c r="Q41" s="21">
        <v>69</v>
      </c>
      <c r="R41" s="149">
        <v>69</v>
      </c>
      <c r="S41" s="21">
        <v>69</v>
      </c>
      <c r="T41" s="149">
        <v>67</v>
      </c>
      <c r="U41" s="80">
        <v>65</v>
      </c>
      <c r="V41" s="80">
        <v>65</v>
      </c>
      <c r="W41" s="80">
        <v>63</v>
      </c>
      <c r="X41" s="80">
        <v>63</v>
      </c>
      <c r="Y41" s="80">
        <v>63</v>
      </c>
      <c r="Z41" s="80">
        <v>60</v>
      </c>
    </row>
    <row r="42" spans="1:35" ht="12.75" customHeight="1">
      <c r="A42" s="74" t="s">
        <v>83</v>
      </c>
      <c r="B42" s="69">
        <v>0</v>
      </c>
      <c r="C42" s="22">
        <v>0</v>
      </c>
      <c r="D42" s="22">
        <v>0</v>
      </c>
      <c r="E42" s="22">
        <v>0</v>
      </c>
      <c r="F42" s="22">
        <v>0</v>
      </c>
      <c r="G42" s="22">
        <v>0</v>
      </c>
      <c r="H42" s="22">
        <v>0</v>
      </c>
      <c r="I42" s="22">
        <v>0</v>
      </c>
      <c r="J42" s="22">
        <v>0</v>
      </c>
      <c r="K42" s="24">
        <v>0</v>
      </c>
      <c r="L42" s="24">
        <v>0</v>
      </c>
      <c r="M42" s="24">
        <v>0</v>
      </c>
      <c r="N42" s="150">
        <v>0</v>
      </c>
      <c r="O42" s="24">
        <v>0</v>
      </c>
      <c r="P42" s="150">
        <v>0</v>
      </c>
      <c r="Q42" s="24">
        <v>0</v>
      </c>
      <c r="R42" s="150">
        <v>0</v>
      </c>
      <c r="S42" s="24">
        <v>0</v>
      </c>
      <c r="T42" s="150">
        <v>0</v>
      </c>
      <c r="U42" s="81">
        <v>0</v>
      </c>
      <c r="V42" s="81">
        <v>0</v>
      </c>
      <c r="W42" s="81">
        <v>0</v>
      </c>
      <c r="X42" s="81">
        <v>0</v>
      </c>
      <c r="Y42" s="81">
        <v>0</v>
      </c>
      <c r="Z42" s="81">
        <v>0</v>
      </c>
    </row>
    <row r="43" spans="1:35" ht="12.75" customHeight="1">
      <c r="A43" s="74" t="s">
        <v>84</v>
      </c>
      <c r="B43" s="69">
        <v>0</v>
      </c>
      <c r="C43" s="22">
        <v>0</v>
      </c>
      <c r="D43" s="22">
        <v>0</v>
      </c>
      <c r="E43" s="22">
        <v>0</v>
      </c>
      <c r="F43" s="22">
        <v>0</v>
      </c>
      <c r="G43" s="22">
        <v>0</v>
      </c>
      <c r="H43" s="22">
        <v>0</v>
      </c>
      <c r="I43" s="22">
        <v>0</v>
      </c>
      <c r="J43" s="22">
        <v>0</v>
      </c>
      <c r="K43" s="24">
        <v>0</v>
      </c>
      <c r="L43" s="24">
        <v>0</v>
      </c>
      <c r="M43" s="24">
        <v>0</v>
      </c>
      <c r="N43" s="150">
        <v>0</v>
      </c>
      <c r="O43" s="24">
        <v>0</v>
      </c>
      <c r="P43" s="150">
        <v>0</v>
      </c>
      <c r="Q43" s="24">
        <v>0</v>
      </c>
      <c r="R43" s="150">
        <v>0</v>
      </c>
      <c r="S43" s="24">
        <v>0</v>
      </c>
      <c r="T43" s="150">
        <v>0</v>
      </c>
      <c r="U43" s="81">
        <v>0</v>
      </c>
      <c r="V43" s="81">
        <v>0</v>
      </c>
      <c r="W43" s="81">
        <v>0</v>
      </c>
      <c r="X43" s="81">
        <v>0</v>
      </c>
      <c r="Y43" s="81">
        <v>0</v>
      </c>
      <c r="Z43" s="81">
        <v>0</v>
      </c>
    </row>
    <row r="44" spans="1:35" ht="12.75" customHeight="1">
      <c r="A44" s="74" t="s">
        <v>85</v>
      </c>
      <c r="B44" s="69">
        <v>73</v>
      </c>
      <c r="C44" s="22">
        <v>73</v>
      </c>
      <c r="D44" s="22">
        <v>75</v>
      </c>
      <c r="E44" s="22">
        <v>72</v>
      </c>
      <c r="F44" s="22">
        <v>72</v>
      </c>
      <c r="G44" s="22">
        <v>73</v>
      </c>
      <c r="H44" s="22">
        <v>74</v>
      </c>
      <c r="I44" s="22">
        <v>75</v>
      </c>
      <c r="J44" s="21">
        <v>78</v>
      </c>
      <c r="K44" s="21">
        <v>78</v>
      </c>
      <c r="L44" s="21">
        <v>78</v>
      </c>
      <c r="M44" s="21">
        <v>79</v>
      </c>
      <c r="N44" s="149">
        <v>79</v>
      </c>
      <c r="O44" s="21">
        <v>79</v>
      </c>
      <c r="P44" s="149">
        <v>82</v>
      </c>
      <c r="Q44" s="21">
        <v>81</v>
      </c>
      <c r="R44" s="149">
        <v>81</v>
      </c>
      <c r="S44" s="21">
        <v>80</v>
      </c>
      <c r="T44" s="149">
        <v>80</v>
      </c>
      <c r="U44" s="80">
        <v>76</v>
      </c>
      <c r="V44" s="80">
        <v>76</v>
      </c>
      <c r="W44" s="80">
        <v>74</v>
      </c>
      <c r="X44" s="80">
        <v>68</v>
      </c>
      <c r="Y44" s="80">
        <v>69</v>
      </c>
      <c r="Z44" s="80">
        <v>69</v>
      </c>
    </row>
    <row r="45" spans="1:35" ht="12.75" customHeight="1">
      <c r="A45" s="74" t="s">
        <v>86</v>
      </c>
      <c r="B45" s="69">
        <v>3</v>
      </c>
      <c r="C45" s="22">
        <v>3</v>
      </c>
      <c r="D45" s="22">
        <v>3</v>
      </c>
      <c r="E45" s="22">
        <v>3</v>
      </c>
      <c r="F45" s="22">
        <v>4</v>
      </c>
      <c r="G45" s="22">
        <v>3</v>
      </c>
      <c r="H45" s="22">
        <v>3</v>
      </c>
      <c r="I45" s="22">
        <v>2</v>
      </c>
      <c r="J45" s="21">
        <v>2</v>
      </c>
      <c r="K45" s="21">
        <v>2</v>
      </c>
      <c r="L45" s="21">
        <v>2</v>
      </c>
      <c r="M45" s="21">
        <v>2</v>
      </c>
      <c r="N45" s="149">
        <v>2</v>
      </c>
      <c r="O45" s="21">
        <v>2</v>
      </c>
      <c r="P45" s="149">
        <v>2</v>
      </c>
      <c r="Q45" s="21">
        <v>2</v>
      </c>
      <c r="R45" s="149">
        <v>2</v>
      </c>
      <c r="S45" s="21">
        <v>2</v>
      </c>
      <c r="T45" s="149">
        <v>2</v>
      </c>
      <c r="U45" s="80">
        <v>2</v>
      </c>
      <c r="V45" s="80">
        <v>2</v>
      </c>
      <c r="W45" s="80">
        <v>2</v>
      </c>
      <c r="X45" s="80">
        <v>2</v>
      </c>
      <c r="Y45" s="80">
        <v>2</v>
      </c>
      <c r="Z45" s="80">
        <v>2</v>
      </c>
    </row>
    <row r="46" spans="1:35" ht="12.75" customHeight="1">
      <c r="A46" s="74" t="s">
        <v>87</v>
      </c>
      <c r="B46" s="69">
        <v>170</v>
      </c>
      <c r="C46" s="22">
        <v>173</v>
      </c>
      <c r="D46" s="22">
        <v>175</v>
      </c>
      <c r="E46" s="22">
        <v>181</v>
      </c>
      <c r="F46" s="22">
        <v>194</v>
      </c>
      <c r="G46" s="22">
        <v>189</v>
      </c>
      <c r="H46" s="22">
        <v>193</v>
      </c>
      <c r="I46" s="22">
        <v>198</v>
      </c>
      <c r="J46" s="21">
        <v>198</v>
      </c>
      <c r="K46" s="21">
        <v>220</v>
      </c>
      <c r="L46" s="21">
        <v>251</v>
      </c>
      <c r="M46" s="21">
        <v>258</v>
      </c>
      <c r="N46" s="149">
        <v>253</v>
      </c>
      <c r="O46" s="21">
        <v>272</v>
      </c>
      <c r="P46" s="149">
        <v>278</v>
      </c>
      <c r="Q46" s="21">
        <v>278</v>
      </c>
      <c r="R46" s="149">
        <v>301</v>
      </c>
      <c r="S46" s="21">
        <v>297</v>
      </c>
      <c r="T46" s="149">
        <v>295</v>
      </c>
      <c r="U46" s="80">
        <v>301</v>
      </c>
      <c r="V46" s="80">
        <v>295</v>
      </c>
      <c r="W46" s="80">
        <v>289</v>
      </c>
      <c r="X46" s="80">
        <v>288</v>
      </c>
      <c r="Y46" s="80">
        <v>287</v>
      </c>
      <c r="Z46" s="80">
        <v>283</v>
      </c>
    </row>
    <row r="47" spans="1:35" ht="12.75" customHeight="1">
      <c r="A47" s="74" t="s">
        <v>88</v>
      </c>
      <c r="B47" s="69">
        <v>1185</v>
      </c>
      <c r="C47" s="22">
        <v>1199</v>
      </c>
      <c r="D47" s="22">
        <v>1219</v>
      </c>
      <c r="E47" s="22">
        <v>1235</v>
      </c>
      <c r="F47" s="22">
        <v>1228</v>
      </c>
      <c r="G47" s="22">
        <v>1343</v>
      </c>
      <c r="H47" s="22">
        <v>1327</v>
      </c>
      <c r="I47" s="22">
        <v>1586</v>
      </c>
      <c r="J47" s="21">
        <v>1427</v>
      </c>
      <c r="K47" s="21">
        <v>1419</v>
      </c>
      <c r="L47" s="21">
        <v>1460</v>
      </c>
      <c r="M47" s="21">
        <v>1480</v>
      </c>
      <c r="N47" s="149">
        <v>1473</v>
      </c>
      <c r="O47" s="21">
        <v>1487</v>
      </c>
      <c r="P47" s="149">
        <v>1492</v>
      </c>
      <c r="Q47" s="21">
        <v>1516</v>
      </c>
      <c r="R47" s="149">
        <v>1509</v>
      </c>
      <c r="S47" s="21">
        <v>1498</v>
      </c>
      <c r="T47" s="149">
        <v>1491</v>
      </c>
      <c r="U47" s="80">
        <v>1485</v>
      </c>
      <c r="V47" s="80">
        <v>1467</v>
      </c>
      <c r="W47" s="80">
        <v>1433</v>
      </c>
      <c r="X47" s="80">
        <v>1424</v>
      </c>
      <c r="Y47" s="80">
        <v>1414</v>
      </c>
      <c r="Z47" s="80">
        <v>1425</v>
      </c>
    </row>
    <row r="48" spans="1:35" ht="12.75" customHeight="1">
      <c r="A48" s="74" t="s">
        <v>89</v>
      </c>
      <c r="B48" s="69">
        <v>0</v>
      </c>
      <c r="C48" s="22">
        <v>0</v>
      </c>
      <c r="D48" s="22">
        <v>0</v>
      </c>
      <c r="E48" s="22">
        <v>0</v>
      </c>
      <c r="F48" s="22">
        <v>0</v>
      </c>
      <c r="G48" s="22">
        <v>0</v>
      </c>
      <c r="H48" s="22">
        <v>0</v>
      </c>
      <c r="I48" s="22">
        <v>0</v>
      </c>
      <c r="J48" s="22">
        <v>0</v>
      </c>
      <c r="K48" s="24">
        <v>0</v>
      </c>
      <c r="L48" s="24">
        <v>0</v>
      </c>
      <c r="M48" s="24">
        <v>0</v>
      </c>
      <c r="N48" s="150">
        <v>0</v>
      </c>
      <c r="O48" s="24">
        <v>0</v>
      </c>
      <c r="P48" s="150">
        <v>0</v>
      </c>
      <c r="Q48" s="24">
        <v>0</v>
      </c>
      <c r="R48" s="150">
        <v>0</v>
      </c>
      <c r="S48" s="24">
        <v>0</v>
      </c>
      <c r="T48" s="150">
        <v>0</v>
      </c>
      <c r="U48" s="81">
        <v>0</v>
      </c>
      <c r="V48" s="81">
        <v>0</v>
      </c>
      <c r="W48" s="81">
        <v>0</v>
      </c>
      <c r="X48" s="81">
        <v>0</v>
      </c>
      <c r="Y48" s="81">
        <v>0</v>
      </c>
      <c r="Z48" s="81">
        <v>0</v>
      </c>
    </row>
    <row r="49" spans="1:26" ht="12.75" customHeight="1">
      <c r="A49" s="74" t="s">
        <v>90</v>
      </c>
      <c r="B49" s="69">
        <v>12</v>
      </c>
      <c r="C49" s="22">
        <v>11</v>
      </c>
      <c r="D49" s="22">
        <v>11</v>
      </c>
      <c r="E49" s="22">
        <v>11</v>
      </c>
      <c r="F49" s="22">
        <v>12</v>
      </c>
      <c r="G49" s="22">
        <v>11</v>
      </c>
      <c r="H49" s="22">
        <v>10</v>
      </c>
      <c r="I49" s="22">
        <v>11</v>
      </c>
      <c r="J49" s="21">
        <v>11</v>
      </c>
      <c r="K49" s="21">
        <v>13</v>
      </c>
      <c r="L49" s="21">
        <v>13</v>
      </c>
      <c r="M49" s="21">
        <v>14</v>
      </c>
      <c r="N49" s="149">
        <v>16</v>
      </c>
      <c r="O49" s="21">
        <v>16</v>
      </c>
      <c r="P49" s="149">
        <v>16</v>
      </c>
      <c r="Q49" s="21">
        <v>16</v>
      </c>
      <c r="R49" s="149">
        <v>16</v>
      </c>
      <c r="S49" s="21">
        <v>16</v>
      </c>
      <c r="T49" s="149">
        <v>18</v>
      </c>
      <c r="U49" s="80">
        <v>18</v>
      </c>
      <c r="V49" s="80">
        <v>18</v>
      </c>
      <c r="W49" s="80">
        <v>17</v>
      </c>
      <c r="X49" s="80">
        <v>17</v>
      </c>
      <c r="Y49" s="80">
        <v>17</v>
      </c>
      <c r="Z49" s="80">
        <v>17</v>
      </c>
    </row>
    <row r="50" spans="1:26" ht="12.75" customHeight="1">
      <c r="A50" s="74" t="s">
        <v>91</v>
      </c>
      <c r="B50" s="69">
        <v>0</v>
      </c>
      <c r="C50" s="22">
        <v>0</v>
      </c>
      <c r="D50" s="22">
        <v>0</v>
      </c>
      <c r="E50" s="22">
        <v>0</v>
      </c>
      <c r="F50" s="22">
        <v>0</v>
      </c>
      <c r="G50" s="22">
        <v>0</v>
      </c>
      <c r="H50" s="22">
        <v>0</v>
      </c>
      <c r="I50" s="22">
        <v>0</v>
      </c>
      <c r="J50" s="22">
        <v>0</v>
      </c>
      <c r="K50" s="24">
        <v>0</v>
      </c>
      <c r="L50" s="24">
        <v>0</v>
      </c>
      <c r="M50" s="24">
        <v>0</v>
      </c>
      <c r="N50" s="150">
        <v>0</v>
      </c>
      <c r="O50" s="24">
        <v>0</v>
      </c>
      <c r="P50" s="150">
        <v>0</v>
      </c>
      <c r="Q50" s="24">
        <v>0</v>
      </c>
      <c r="R50" s="150">
        <v>0</v>
      </c>
      <c r="S50" s="24">
        <v>0</v>
      </c>
      <c r="T50" s="150">
        <v>0</v>
      </c>
      <c r="U50" s="81">
        <v>0</v>
      </c>
      <c r="V50" s="81">
        <v>0</v>
      </c>
      <c r="W50" s="81">
        <v>0</v>
      </c>
      <c r="X50" s="81">
        <v>0</v>
      </c>
      <c r="Y50" s="81">
        <v>0</v>
      </c>
      <c r="Z50" s="81">
        <v>0</v>
      </c>
    </row>
    <row r="51" spans="1:26" ht="12.75" customHeight="1">
      <c r="A51" s="74" t="s">
        <v>92</v>
      </c>
      <c r="B51" s="69">
        <v>162</v>
      </c>
      <c r="C51" s="22">
        <v>163</v>
      </c>
      <c r="D51" s="22">
        <v>159</v>
      </c>
      <c r="E51" s="22">
        <v>161</v>
      </c>
      <c r="F51" s="22">
        <v>161</v>
      </c>
      <c r="G51" s="22">
        <v>161</v>
      </c>
      <c r="H51" s="22">
        <v>160</v>
      </c>
      <c r="I51" s="22">
        <v>160</v>
      </c>
      <c r="J51" s="21">
        <v>156</v>
      </c>
      <c r="K51" s="21">
        <v>155</v>
      </c>
      <c r="L51" s="21">
        <v>156</v>
      </c>
      <c r="M51" s="21">
        <v>153</v>
      </c>
      <c r="N51" s="149">
        <v>153</v>
      </c>
      <c r="O51" s="21">
        <v>153</v>
      </c>
      <c r="P51" s="149">
        <v>153</v>
      </c>
      <c r="Q51" s="21">
        <v>153</v>
      </c>
      <c r="R51" s="149">
        <v>153</v>
      </c>
      <c r="S51" s="21">
        <v>154</v>
      </c>
      <c r="T51" s="149">
        <v>154</v>
      </c>
      <c r="U51" s="80">
        <v>150</v>
      </c>
      <c r="V51" s="80">
        <v>148</v>
      </c>
      <c r="W51" s="80">
        <v>148</v>
      </c>
      <c r="X51" s="80">
        <v>148</v>
      </c>
      <c r="Y51" s="80">
        <v>148</v>
      </c>
      <c r="Z51" s="80">
        <v>148</v>
      </c>
    </row>
    <row r="52" spans="1:26" ht="12.75" customHeight="1">
      <c r="A52" s="74" t="s">
        <v>93</v>
      </c>
      <c r="B52" s="69">
        <v>0</v>
      </c>
      <c r="C52" s="22">
        <v>0</v>
      </c>
      <c r="D52" s="22">
        <v>0</v>
      </c>
      <c r="E52" s="22">
        <v>0</v>
      </c>
      <c r="F52" s="22">
        <v>0</v>
      </c>
      <c r="G52" s="22">
        <v>0</v>
      </c>
      <c r="H52" s="22">
        <v>0</v>
      </c>
      <c r="I52" s="22">
        <v>0</v>
      </c>
      <c r="J52" s="22">
        <v>0</v>
      </c>
      <c r="K52" s="24">
        <v>0</v>
      </c>
      <c r="L52" s="24">
        <v>0</v>
      </c>
      <c r="M52" s="24">
        <v>0</v>
      </c>
      <c r="N52" s="150">
        <v>0</v>
      </c>
      <c r="O52" s="24">
        <v>0</v>
      </c>
      <c r="P52" s="150">
        <v>0</v>
      </c>
      <c r="Q52" s="24">
        <v>0</v>
      </c>
      <c r="R52" s="150">
        <v>0</v>
      </c>
      <c r="S52" s="24">
        <v>0</v>
      </c>
      <c r="T52" s="150">
        <v>0</v>
      </c>
      <c r="U52" s="81">
        <v>0</v>
      </c>
      <c r="V52" s="81">
        <v>0</v>
      </c>
      <c r="W52" s="81">
        <v>0</v>
      </c>
      <c r="X52" s="81">
        <v>0</v>
      </c>
      <c r="Y52" s="81">
        <v>0</v>
      </c>
      <c r="Z52" s="81">
        <v>0</v>
      </c>
    </row>
    <row r="53" spans="1:26" ht="12.75" customHeight="1">
      <c r="A53" s="74" t="s">
        <v>94</v>
      </c>
      <c r="B53" s="69">
        <v>7204</v>
      </c>
      <c r="C53" s="22">
        <v>7093</v>
      </c>
      <c r="D53" s="22">
        <v>7212</v>
      </c>
      <c r="E53" s="22">
        <v>7263</v>
      </c>
      <c r="F53" s="22">
        <v>7924</v>
      </c>
      <c r="G53" s="22">
        <v>7774</v>
      </c>
      <c r="H53" s="22">
        <v>6884</v>
      </c>
      <c r="I53" s="22">
        <v>7783</v>
      </c>
      <c r="J53" s="21">
        <v>7211</v>
      </c>
      <c r="K53" s="21">
        <v>7299</v>
      </c>
      <c r="L53" s="21">
        <v>7042</v>
      </c>
      <c r="M53" s="21">
        <v>7503</v>
      </c>
      <c r="N53" s="149">
        <v>7546</v>
      </c>
      <c r="O53" s="21">
        <v>7551</v>
      </c>
      <c r="P53" s="149">
        <v>7501</v>
      </c>
      <c r="Q53" s="21">
        <v>7498</v>
      </c>
      <c r="R53" s="149">
        <v>7502</v>
      </c>
      <c r="S53" s="21">
        <v>7550</v>
      </c>
      <c r="T53" s="149">
        <v>7599</v>
      </c>
      <c r="U53" s="80">
        <v>7372</v>
      </c>
      <c r="V53" s="80">
        <v>7315</v>
      </c>
      <c r="W53" s="80">
        <v>7326</v>
      </c>
      <c r="X53" s="80">
        <v>7330</v>
      </c>
      <c r="Y53" s="80">
        <v>7318</v>
      </c>
      <c r="Z53" s="80">
        <v>7312</v>
      </c>
    </row>
    <row r="54" spans="1:26" ht="12.75" customHeight="1">
      <c r="A54" s="154" t="s">
        <v>111</v>
      </c>
      <c r="B54" s="140">
        <v>21531</v>
      </c>
      <c r="C54" s="140">
        <v>21529</v>
      </c>
      <c r="D54" s="140">
        <v>21729</v>
      </c>
      <c r="E54" s="140">
        <v>21889</v>
      </c>
      <c r="F54" s="140">
        <v>23511</v>
      </c>
      <c r="G54" s="140">
        <v>22859</v>
      </c>
      <c r="H54" s="140">
        <v>21680</v>
      </c>
      <c r="I54" s="140">
        <v>23293</v>
      </c>
      <c r="J54" s="140">
        <v>22599</v>
      </c>
      <c r="K54" s="140">
        <v>22676</v>
      </c>
      <c r="L54" s="140">
        <v>22682</v>
      </c>
      <c r="M54" s="140">
        <v>23306</v>
      </c>
      <c r="N54" s="140">
        <v>23507</v>
      </c>
      <c r="O54" s="140">
        <v>23657</v>
      </c>
      <c r="P54" s="140">
        <v>23770</v>
      </c>
      <c r="Q54" s="140">
        <v>23926</v>
      </c>
      <c r="R54" s="141">
        <v>23991</v>
      </c>
      <c r="S54" s="141">
        <f t="shared" ref="S54:X54" si="0">SUM(S4:S53)</f>
        <v>24028</v>
      </c>
      <c r="T54" s="141">
        <f t="shared" si="0"/>
        <v>24127</v>
      </c>
      <c r="U54" s="141">
        <f t="shared" si="0"/>
        <v>23878</v>
      </c>
      <c r="V54" s="141">
        <f t="shared" si="0"/>
        <v>23803</v>
      </c>
      <c r="W54" s="141">
        <f t="shared" si="0"/>
        <v>23631</v>
      </c>
      <c r="X54" s="141">
        <f t="shared" si="0"/>
        <v>23641</v>
      </c>
      <c r="Y54" s="141">
        <f t="shared" ref="Y54:Z54" si="1">SUM(Y4:Y53)</f>
        <v>23654</v>
      </c>
      <c r="Z54" s="141">
        <f t="shared" si="1"/>
        <v>23647</v>
      </c>
    </row>
    <row r="55" spans="1:26" ht="48">
      <c r="A55" s="101" t="s">
        <v>98</v>
      </c>
      <c r="B55" s="34"/>
      <c r="C55" s="34"/>
      <c r="D55" s="34"/>
      <c r="E55" s="34"/>
      <c r="F55" s="34"/>
      <c r="G55" s="34"/>
      <c r="H55" s="34"/>
      <c r="I55" s="34"/>
      <c r="Q55" s="22"/>
      <c r="R55" s="22"/>
      <c r="S55" s="22"/>
      <c r="T55" s="22"/>
      <c r="U55" s="46"/>
      <c r="V55" s="46"/>
      <c r="W55" s="46"/>
      <c r="X55" s="46"/>
      <c r="Y55" s="46"/>
      <c r="Z55" s="46"/>
    </row>
    <row r="56" spans="1:26" ht="60">
      <c r="A56" s="101" t="s">
        <v>40</v>
      </c>
      <c r="B56" s="34"/>
      <c r="C56" s="34"/>
      <c r="D56" s="34"/>
      <c r="E56" s="34"/>
      <c r="F56" s="34"/>
      <c r="G56" s="34"/>
      <c r="H56" s="34"/>
      <c r="I56" s="34"/>
    </row>
  </sheetData>
  <mergeCells count="1">
    <mergeCell ref="P2:Z2"/>
  </mergeCells>
  <phoneticPr fontId="51" type="noConversion"/>
  <printOptions horizontalCentered="1" verticalCentered="1"/>
  <pageMargins left="0.25" right="0.25" top="0.75" bottom="0.75" header="0.3" footer="0.3"/>
  <pageSetup scale="71" orientation="landscape" r:id="rId1"/>
  <headerFooter alignWithMargins="0">
    <oddHeader>&amp;CTable 5 Number of Producing Leases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AM56"/>
  <sheetViews>
    <sheetView zoomScaleNormal="100" workbookViewId="0">
      <pane xSplit="1" ySplit="3" topLeftCell="O4" activePane="bottomRight" state="frozen"/>
      <selection pane="bottomRight" activeCell="X14" sqref="X14"/>
      <selection pane="bottomLeft" activeCell="Q17" sqref="Q17"/>
      <selection pane="topRight" activeCell="Q17" sqref="Q17"/>
    </sheetView>
  </sheetViews>
  <sheetFormatPr defaultColWidth="9.140625" defaultRowHeight="12.75"/>
  <cols>
    <col min="1" max="1" width="15.140625" style="24" customWidth="1"/>
    <col min="2" max="22" width="10.7109375" style="24" customWidth="1"/>
    <col min="23" max="24" width="12.7109375" style="24" bestFit="1" customWidth="1"/>
    <col min="25" max="25" width="10.7109375" style="24" customWidth="1"/>
    <col min="26" max="26" width="10.7109375" style="88" customWidth="1"/>
    <col min="27" max="28" width="10.7109375" style="24" customWidth="1"/>
    <col min="29" max="29" width="10.7109375" style="24" hidden="1" customWidth="1"/>
    <col min="30" max="30" width="0" style="24" hidden="1" customWidth="1"/>
    <col min="31" max="31" width="33" style="24" hidden="1" customWidth="1"/>
    <col min="32" max="37" width="0" style="24" hidden="1" customWidth="1"/>
    <col min="38" max="38" width="9.140625" style="24"/>
    <col min="39" max="39" width="12.140625" style="24" customWidth="1"/>
    <col min="40" max="16384" width="9.140625" style="24"/>
  </cols>
  <sheetData>
    <row r="1" spans="1:39" ht="12.75" customHeight="1">
      <c r="A1" s="43" t="s">
        <v>42</v>
      </c>
      <c r="B1" s="5"/>
      <c r="C1" s="5"/>
      <c r="D1" s="5"/>
      <c r="E1" s="5"/>
      <c r="F1" s="5"/>
      <c r="G1" s="5"/>
      <c r="H1" s="5"/>
      <c r="I1" s="5"/>
      <c r="J1" s="8"/>
      <c r="K1" s="8"/>
      <c r="L1" s="8"/>
      <c r="Z1" s="24"/>
    </row>
    <row r="2" spans="1:39" ht="20.100000000000001" customHeight="1">
      <c r="A2" s="130"/>
      <c r="B2" s="227"/>
      <c r="C2" s="226"/>
      <c r="D2" s="226"/>
      <c r="E2" s="226"/>
      <c r="F2" s="226"/>
      <c r="G2" s="226"/>
      <c r="H2" s="226"/>
      <c r="I2" s="226"/>
      <c r="J2" s="226"/>
      <c r="K2" s="226"/>
      <c r="L2" s="226"/>
      <c r="M2" s="226"/>
      <c r="N2" s="226"/>
      <c r="O2" s="226"/>
      <c r="P2" s="240" t="s">
        <v>112</v>
      </c>
      <c r="Q2" s="239"/>
      <c r="R2" s="239"/>
      <c r="S2" s="239"/>
      <c r="T2" s="239"/>
      <c r="U2" s="239"/>
      <c r="V2" s="239"/>
      <c r="W2" s="239"/>
      <c r="X2" s="239"/>
      <c r="Y2" s="239"/>
      <c r="Z2" s="239"/>
      <c r="AA2" s="226"/>
    </row>
    <row r="3" spans="1:39" ht="15.75" customHeight="1">
      <c r="A3" s="176" t="s">
        <v>44</v>
      </c>
      <c r="B3" s="45" t="s">
        <v>2</v>
      </c>
      <c r="C3" s="45" t="s">
        <v>3</v>
      </c>
      <c r="D3" s="45" t="s">
        <v>4</v>
      </c>
      <c r="E3" s="45" t="s">
        <v>5</v>
      </c>
      <c r="F3" s="45" t="s">
        <v>6</v>
      </c>
      <c r="G3" s="45" t="s">
        <v>7</v>
      </c>
      <c r="H3" s="45" t="s">
        <v>8</v>
      </c>
      <c r="I3" s="45" t="s">
        <v>9</v>
      </c>
      <c r="J3" s="45" t="s">
        <v>10</v>
      </c>
      <c r="K3" s="45" t="s">
        <v>11</v>
      </c>
      <c r="L3" s="45" t="s">
        <v>12</v>
      </c>
      <c r="M3" s="45" t="s">
        <v>13</v>
      </c>
      <c r="N3" s="45" t="s">
        <v>14</v>
      </c>
      <c r="O3" s="45" t="s">
        <v>15</v>
      </c>
      <c r="P3" s="45" t="s">
        <v>16</v>
      </c>
      <c r="Q3" s="45" t="s">
        <v>17</v>
      </c>
      <c r="R3" s="45" t="s">
        <v>18</v>
      </c>
      <c r="S3" s="45" t="s">
        <v>19</v>
      </c>
      <c r="T3" s="45" t="s">
        <v>20</v>
      </c>
      <c r="U3" s="45" t="s">
        <v>21</v>
      </c>
      <c r="V3" s="45" t="s">
        <v>22</v>
      </c>
      <c r="W3" s="45" t="s">
        <v>23</v>
      </c>
      <c r="X3" s="45" t="s">
        <v>24</v>
      </c>
      <c r="Y3" s="45" t="s">
        <v>25</v>
      </c>
      <c r="Z3" s="45" t="s">
        <v>26</v>
      </c>
    </row>
    <row r="4" spans="1:39" s="22" customFormat="1" ht="12.75" customHeight="1">
      <c r="A4" s="75" t="s">
        <v>45</v>
      </c>
      <c r="B4" s="110">
        <v>6474</v>
      </c>
      <c r="C4" s="22">
        <v>6474</v>
      </c>
      <c r="D4" s="22">
        <v>6474</v>
      </c>
      <c r="E4" s="22">
        <v>6474</v>
      </c>
      <c r="F4" s="22">
        <v>6629.134</v>
      </c>
      <c r="G4" s="22">
        <v>7115</v>
      </c>
      <c r="H4" s="22">
        <v>6821</v>
      </c>
      <c r="I4" s="22">
        <v>8518</v>
      </c>
      <c r="J4" s="22">
        <v>7983</v>
      </c>
      <c r="K4" s="49">
        <v>8379.0579999999991</v>
      </c>
      <c r="L4" s="22">
        <v>8470</v>
      </c>
      <c r="M4" s="22">
        <v>8550</v>
      </c>
      <c r="N4" s="153">
        <v>7667</v>
      </c>
      <c r="O4" s="22">
        <v>7707</v>
      </c>
      <c r="P4" s="152">
        <v>7842</v>
      </c>
      <c r="Q4" s="22">
        <v>7842</v>
      </c>
      <c r="R4" s="149">
        <v>7842</v>
      </c>
      <c r="S4" s="21">
        <v>7200.9030000000002</v>
      </c>
      <c r="T4" s="149">
        <v>5125</v>
      </c>
      <c r="U4" s="21">
        <v>5125</v>
      </c>
      <c r="V4" s="149">
        <v>5125</v>
      </c>
      <c r="W4" s="120">
        <v>4354</v>
      </c>
      <c r="X4" s="120">
        <v>4198</v>
      </c>
      <c r="Y4" s="120">
        <v>4198</v>
      </c>
      <c r="Z4" s="120">
        <v>4198</v>
      </c>
      <c r="AB4" s="82"/>
      <c r="AC4" s="90"/>
      <c r="AD4"/>
      <c r="AE4" s="93"/>
      <c r="AM4" s="21"/>
    </row>
    <row r="5" spans="1:39" s="22" customFormat="1" ht="12.75" customHeight="1">
      <c r="A5" s="75" t="s">
        <v>46</v>
      </c>
      <c r="B5" s="110">
        <v>67350</v>
      </c>
      <c r="C5" s="22">
        <v>67350</v>
      </c>
      <c r="D5" s="22">
        <v>67350</v>
      </c>
      <c r="E5" s="22">
        <v>67350</v>
      </c>
      <c r="F5" s="22">
        <v>67350</v>
      </c>
      <c r="G5" s="22">
        <v>63070</v>
      </c>
      <c r="H5" s="22">
        <v>64532</v>
      </c>
      <c r="I5" s="22">
        <v>88867</v>
      </c>
      <c r="J5" s="22">
        <v>23450</v>
      </c>
      <c r="K5" s="49">
        <v>31347.33</v>
      </c>
      <c r="L5" s="22">
        <v>36046</v>
      </c>
      <c r="M5" s="22">
        <v>23115</v>
      </c>
      <c r="N5" s="153">
        <v>23115</v>
      </c>
      <c r="O5" s="22">
        <v>18555</v>
      </c>
      <c r="P5" s="152">
        <v>16882</v>
      </c>
      <c r="Q5" s="22">
        <v>16882</v>
      </c>
      <c r="R5" s="149">
        <v>16882</v>
      </c>
      <c r="S5" s="21">
        <v>18847</v>
      </c>
      <c r="T5" s="149">
        <v>22095</v>
      </c>
      <c r="U5" s="21">
        <v>22095</v>
      </c>
      <c r="V5" s="149">
        <v>22095</v>
      </c>
      <c r="W5" s="120">
        <v>22095</v>
      </c>
      <c r="X5" s="120">
        <v>108656</v>
      </c>
      <c r="Y5" s="120">
        <v>114642</v>
      </c>
      <c r="Z5" s="120">
        <v>53157</v>
      </c>
      <c r="AB5" s="82"/>
      <c r="AC5" s="90"/>
      <c r="AD5"/>
      <c r="AE5" s="93"/>
      <c r="AM5" s="21"/>
    </row>
    <row r="6" spans="1:39" s="22" customFormat="1" ht="12.75" customHeight="1">
      <c r="A6" s="75" t="s">
        <v>47</v>
      </c>
      <c r="B6" s="111">
        <v>0</v>
      </c>
      <c r="C6" s="24">
        <v>0</v>
      </c>
      <c r="D6" s="24">
        <v>0</v>
      </c>
      <c r="E6" s="24">
        <v>0</v>
      </c>
      <c r="F6" s="24">
        <v>0</v>
      </c>
      <c r="G6" s="24">
        <v>0</v>
      </c>
      <c r="H6" s="24">
        <v>0</v>
      </c>
      <c r="I6" s="24">
        <v>0</v>
      </c>
      <c r="J6" s="24">
        <v>0</v>
      </c>
      <c r="K6" s="24">
        <v>0</v>
      </c>
      <c r="L6" s="24">
        <v>0</v>
      </c>
      <c r="M6" s="24">
        <v>0</v>
      </c>
      <c r="N6" s="151">
        <v>0</v>
      </c>
      <c r="O6" s="24">
        <v>0</v>
      </c>
      <c r="P6" s="150">
        <v>0</v>
      </c>
      <c r="Q6" s="24">
        <v>0</v>
      </c>
      <c r="R6" s="149">
        <v>0</v>
      </c>
      <c r="S6" s="21">
        <v>0</v>
      </c>
      <c r="T6" s="149">
        <v>0</v>
      </c>
      <c r="U6" s="21">
        <v>0</v>
      </c>
      <c r="V6" s="149">
        <v>0</v>
      </c>
      <c r="W6" s="120">
        <v>0</v>
      </c>
      <c r="X6" s="120">
        <v>0</v>
      </c>
      <c r="Y6" s="120">
        <v>0</v>
      </c>
      <c r="Z6" s="120">
        <v>0</v>
      </c>
      <c r="AB6" s="82"/>
      <c r="AC6" s="90"/>
      <c r="AD6"/>
      <c r="AE6" s="93"/>
      <c r="AM6" s="21"/>
    </row>
    <row r="7" spans="1:39" s="22" customFormat="1" ht="12.75" customHeight="1">
      <c r="A7" s="75" t="s">
        <v>48</v>
      </c>
      <c r="B7" s="110">
        <v>74632</v>
      </c>
      <c r="C7" s="22">
        <v>74499</v>
      </c>
      <c r="D7" s="22">
        <v>74292</v>
      </c>
      <c r="E7" s="22">
        <v>71588</v>
      </c>
      <c r="F7" s="22">
        <v>83123.764999999999</v>
      </c>
      <c r="G7" s="22">
        <v>66926</v>
      </c>
      <c r="H7" s="22">
        <v>64508</v>
      </c>
      <c r="I7" s="22">
        <v>95271</v>
      </c>
      <c r="J7" s="22">
        <v>120997</v>
      </c>
      <c r="K7" s="49">
        <v>127122.13200000001</v>
      </c>
      <c r="L7" s="22">
        <v>133957</v>
      </c>
      <c r="M7" s="22">
        <v>125934</v>
      </c>
      <c r="N7" s="153">
        <v>124819</v>
      </c>
      <c r="O7" s="22">
        <v>121558</v>
      </c>
      <c r="P7" s="152">
        <v>120927</v>
      </c>
      <c r="Q7" s="21">
        <v>121326</v>
      </c>
      <c r="R7" s="149">
        <v>122721</v>
      </c>
      <c r="S7" s="21">
        <v>122480.86500000001</v>
      </c>
      <c r="T7" s="149">
        <v>129291</v>
      </c>
      <c r="U7" s="21">
        <v>127923</v>
      </c>
      <c r="V7" s="149">
        <v>127923</v>
      </c>
      <c r="W7" s="120">
        <v>122132</v>
      </c>
      <c r="X7" s="120">
        <v>121649</v>
      </c>
      <c r="Y7" s="120">
        <v>107689</v>
      </c>
      <c r="Z7" s="120">
        <v>108249</v>
      </c>
      <c r="AB7" s="82"/>
      <c r="AC7" s="90"/>
      <c r="AD7"/>
      <c r="AE7" s="93"/>
      <c r="AM7" s="21"/>
    </row>
    <row r="8" spans="1:39" s="22" customFormat="1" ht="12.75" customHeight="1">
      <c r="A8" s="75" t="s">
        <v>49</v>
      </c>
      <c r="B8" s="110">
        <v>70733</v>
      </c>
      <c r="C8" s="22">
        <v>70361</v>
      </c>
      <c r="D8" s="22">
        <v>69838</v>
      </c>
      <c r="E8" s="22">
        <v>70339</v>
      </c>
      <c r="F8" s="22">
        <v>72992.303</v>
      </c>
      <c r="G8" s="22">
        <v>72066</v>
      </c>
      <c r="H8" s="22">
        <v>72167</v>
      </c>
      <c r="I8" s="22">
        <v>77687</v>
      </c>
      <c r="J8" s="22">
        <v>78826</v>
      </c>
      <c r="K8" s="49">
        <v>81034.854999999996</v>
      </c>
      <c r="L8" s="22">
        <v>81315</v>
      </c>
      <c r="M8" s="22">
        <v>82461</v>
      </c>
      <c r="N8" s="153">
        <v>82736</v>
      </c>
      <c r="O8" s="22">
        <v>82697</v>
      </c>
      <c r="P8" s="152">
        <v>80921</v>
      </c>
      <c r="Q8" s="21">
        <v>83434</v>
      </c>
      <c r="R8" s="149">
        <v>82075</v>
      </c>
      <c r="S8" s="21">
        <v>78603.744999999995</v>
      </c>
      <c r="T8" s="149">
        <v>89829</v>
      </c>
      <c r="U8" s="21">
        <v>89049</v>
      </c>
      <c r="V8" s="149">
        <v>91446</v>
      </c>
      <c r="W8" s="120">
        <v>78926</v>
      </c>
      <c r="X8" s="120">
        <v>77996</v>
      </c>
      <c r="Y8" s="120">
        <v>78505</v>
      </c>
      <c r="Z8" s="120">
        <v>78505</v>
      </c>
      <c r="AB8" s="82"/>
      <c r="AC8" s="90"/>
      <c r="AD8"/>
      <c r="AE8" s="93"/>
      <c r="AM8" s="21"/>
    </row>
    <row r="9" spans="1:39" s="22" customFormat="1" ht="12.75" customHeight="1">
      <c r="A9" s="75" t="s">
        <v>50</v>
      </c>
      <c r="B9" s="110">
        <v>1321231</v>
      </c>
      <c r="C9" s="22">
        <v>1317236</v>
      </c>
      <c r="D9" s="22">
        <v>1323827</v>
      </c>
      <c r="E9" s="22">
        <v>1340546</v>
      </c>
      <c r="F9" s="22">
        <v>1380569.1330000001</v>
      </c>
      <c r="G9" s="22">
        <v>1366280</v>
      </c>
      <c r="H9" s="22">
        <v>1390955</v>
      </c>
      <c r="I9" s="22">
        <v>1522230</v>
      </c>
      <c r="J9" s="22">
        <v>1522230</v>
      </c>
      <c r="K9" s="49">
        <v>1460609.2630000007</v>
      </c>
      <c r="L9" s="22">
        <v>1467839</v>
      </c>
      <c r="M9" s="22">
        <v>1473232</v>
      </c>
      <c r="N9" s="153">
        <v>1474922</v>
      </c>
      <c r="O9" s="22">
        <v>1478105</v>
      </c>
      <c r="P9" s="152">
        <v>1483943</v>
      </c>
      <c r="Q9" s="21">
        <v>1526229</v>
      </c>
      <c r="R9" s="149">
        <v>1511663</v>
      </c>
      <c r="S9" s="21">
        <v>1502100.253</v>
      </c>
      <c r="T9" s="149">
        <v>1484195</v>
      </c>
      <c r="U9" s="21">
        <v>1468209</v>
      </c>
      <c r="V9" s="149">
        <v>1476291</v>
      </c>
      <c r="W9" s="120">
        <v>1452441</v>
      </c>
      <c r="X9" s="120">
        <v>1456097</v>
      </c>
      <c r="Y9" s="120">
        <v>1472684</v>
      </c>
      <c r="Z9" s="120">
        <v>1471947</v>
      </c>
      <c r="AB9" s="82"/>
      <c r="AC9" s="90"/>
      <c r="AD9"/>
      <c r="AE9" s="93"/>
      <c r="AM9" s="21"/>
    </row>
    <row r="10" spans="1:39" s="22" customFormat="1" ht="12.75" customHeight="1">
      <c r="A10" s="75" t="s">
        <v>51</v>
      </c>
      <c r="B10" s="110">
        <v>0</v>
      </c>
      <c r="C10" s="22">
        <v>0</v>
      </c>
      <c r="D10" s="22">
        <v>0</v>
      </c>
      <c r="E10" s="22">
        <v>0</v>
      </c>
      <c r="F10" s="22">
        <v>0</v>
      </c>
      <c r="G10" s="22">
        <v>0</v>
      </c>
      <c r="H10" s="22">
        <v>0</v>
      </c>
      <c r="I10" s="22">
        <v>0</v>
      </c>
      <c r="J10" s="22">
        <v>0</v>
      </c>
      <c r="K10" s="22">
        <v>0</v>
      </c>
      <c r="L10" s="22">
        <v>0</v>
      </c>
      <c r="M10" s="22">
        <v>0</v>
      </c>
      <c r="N10" s="153">
        <v>0</v>
      </c>
      <c r="O10" s="22">
        <v>0</v>
      </c>
      <c r="P10" s="152">
        <v>0</v>
      </c>
      <c r="Q10" s="24">
        <v>0</v>
      </c>
      <c r="R10" s="149">
        <v>0</v>
      </c>
      <c r="S10" s="21">
        <v>0</v>
      </c>
      <c r="T10" s="149">
        <v>0</v>
      </c>
      <c r="U10" s="21">
        <v>0</v>
      </c>
      <c r="V10" s="149">
        <v>0</v>
      </c>
      <c r="W10" s="120">
        <v>0</v>
      </c>
      <c r="X10" s="120">
        <v>0</v>
      </c>
      <c r="Y10" s="120">
        <v>0</v>
      </c>
      <c r="Z10" s="120">
        <v>0</v>
      </c>
      <c r="AB10" s="82"/>
      <c r="AC10" s="90"/>
      <c r="AD10"/>
      <c r="AE10" s="93"/>
      <c r="AM10" s="21"/>
    </row>
    <row r="11" spans="1:39" s="22" customFormat="1" ht="12.75" customHeight="1">
      <c r="A11" s="75" t="s">
        <v>52</v>
      </c>
      <c r="B11" s="110">
        <v>0</v>
      </c>
      <c r="C11" s="22">
        <v>0</v>
      </c>
      <c r="D11" s="22">
        <v>0</v>
      </c>
      <c r="E11" s="22">
        <v>0</v>
      </c>
      <c r="F11" s="22">
        <v>0</v>
      </c>
      <c r="G11" s="22">
        <v>0</v>
      </c>
      <c r="H11" s="22">
        <v>0</v>
      </c>
      <c r="I11" s="22">
        <v>0</v>
      </c>
      <c r="J11" s="22">
        <v>0</v>
      </c>
      <c r="K11" s="22">
        <v>0</v>
      </c>
      <c r="L11" s="22">
        <v>0</v>
      </c>
      <c r="M11" s="22">
        <v>0</v>
      </c>
      <c r="N11" s="153">
        <v>0</v>
      </c>
      <c r="O11" s="22">
        <v>0</v>
      </c>
      <c r="P11" s="152">
        <v>0</v>
      </c>
      <c r="Q11" s="24">
        <v>0</v>
      </c>
      <c r="R11" s="149">
        <v>0</v>
      </c>
      <c r="S11" s="21">
        <v>0</v>
      </c>
      <c r="T11" s="149">
        <v>0</v>
      </c>
      <c r="U11" s="21">
        <v>0</v>
      </c>
      <c r="V11" s="149">
        <v>0</v>
      </c>
      <c r="W11" s="120">
        <v>0</v>
      </c>
      <c r="X11" s="120">
        <v>0</v>
      </c>
      <c r="Y11" s="120">
        <v>0</v>
      </c>
      <c r="Z11" s="120">
        <v>0</v>
      </c>
      <c r="AB11" s="82"/>
      <c r="AC11" s="90"/>
      <c r="AD11"/>
      <c r="AE11" s="93"/>
      <c r="AM11" s="21"/>
    </row>
    <row r="12" spans="1:39" s="22" customFormat="1" ht="12.75" customHeight="1">
      <c r="A12" s="75" t="s">
        <v>53</v>
      </c>
      <c r="B12" s="110">
        <v>3468</v>
      </c>
      <c r="C12" s="22">
        <v>3468</v>
      </c>
      <c r="D12" s="22">
        <v>3468</v>
      </c>
      <c r="E12" s="22">
        <v>3468</v>
      </c>
      <c r="F12" s="22">
        <v>3468.35</v>
      </c>
      <c r="G12" s="22">
        <v>0</v>
      </c>
      <c r="H12" s="22">
        <v>0</v>
      </c>
      <c r="I12" s="22">
        <v>0</v>
      </c>
      <c r="J12" s="22">
        <v>0</v>
      </c>
      <c r="K12" s="22">
        <v>0</v>
      </c>
      <c r="L12" s="22">
        <v>0</v>
      </c>
      <c r="M12" s="22">
        <v>0</v>
      </c>
      <c r="N12" s="153">
        <v>0</v>
      </c>
      <c r="O12" s="22">
        <v>0</v>
      </c>
      <c r="P12" s="152">
        <v>0</v>
      </c>
      <c r="Q12" s="24">
        <v>0</v>
      </c>
      <c r="R12" s="149">
        <v>0</v>
      </c>
      <c r="S12" s="21">
        <v>0</v>
      </c>
      <c r="T12" s="149">
        <v>0</v>
      </c>
      <c r="U12" s="21">
        <v>0</v>
      </c>
      <c r="V12" s="149">
        <v>0</v>
      </c>
      <c r="W12" s="120">
        <v>0</v>
      </c>
      <c r="X12" s="120">
        <v>0</v>
      </c>
      <c r="Y12" s="120">
        <v>0</v>
      </c>
      <c r="Z12" s="120">
        <v>0</v>
      </c>
      <c r="AB12" s="82"/>
      <c r="AC12" s="90"/>
      <c r="AD12"/>
      <c r="AE12" s="93"/>
      <c r="AM12" s="21"/>
    </row>
    <row r="13" spans="1:39" s="22" customFormat="1" ht="12.75" customHeight="1">
      <c r="A13" s="75" t="s">
        <v>54</v>
      </c>
      <c r="B13" s="110">
        <v>0</v>
      </c>
      <c r="C13" s="22">
        <v>0</v>
      </c>
      <c r="D13" s="22">
        <v>0</v>
      </c>
      <c r="E13" s="22">
        <v>0</v>
      </c>
      <c r="F13" s="22">
        <v>0</v>
      </c>
      <c r="G13" s="22">
        <v>0</v>
      </c>
      <c r="H13" s="22">
        <v>0</v>
      </c>
      <c r="I13" s="22">
        <v>0</v>
      </c>
      <c r="J13" s="22">
        <v>0</v>
      </c>
      <c r="K13" s="22">
        <v>0</v>
      </c>
      <c r="L13" s="22">
        <v>0</v>
      </c>
      <c r="M13" s="22">
        <v>0</v>
      </c>
      <c r="N13" s="153">
        <v>0</v>
      </c>
      <c r="O13" s="22">
        <v>0</v>
      </c>
      <c r="P13" s="152">
        <v>0</v>
      </c>
      <c r="Q13" s="24">
        <v>0</v>
      </c>
      <c r="R13" s="149">
        <v>0</v>
      </c>
      <c r="S13" s="21">
        <v>0</v>
      </c>
      <c r="T13" s="149">
        <v>0</v>
      </c>
      <c r="U13" s="21">
        <v>0</v>
      </c>
      <c r="V13" s="149">
        <v>0</v>
      </c>
      <c r="W13" s="120">
        <v>0</v>
      </c>
      <c r="X13" s="120">
        <v>0</v>
      </c>
      <c r="Y13" s="120">
        <v>0</v>
      </c>
      <c r="Z13" s="120">
        <v>0</v>
      </c>
      <c r="AB13" s="82"/>
      <c r="AC13" s="90"/>
      <c r="AD13"/>
      <c r="AE13" s="93"/>
      <c r="AM13" s="21"/>
    </row>
    <row r="14" spans="1:39" s="22" customFormat="1" ht="12.75" customHeight="1">
      <c r="A14" s="75" t="s">
        <v>55</v>
      </c>
      <c r="B14" s="110">
        <v>0</v>
      </c>
      <c r="C14" s="22">
        <v>0</v>
      </c>
      <c r="D14" s="22">
        <v>0</v>
      </c>
      <c r="E14" s="22">
        <v>0</v>
      </c>
      <c r="F14" s="22">
        <v>0</v>
      </c>
      <c r="G14" s="22">
        <v>0</v>
      </c>
      <c r="H14" s="22">
        <v>0</v>
      </c>
      <c r="I14" s="22">
        <v>0</v>
      </c>
      <c r="J14" s="22">
        <v>0</v>
      </c>
      <c r="K14" s="22">
        <v>0</v>
      </c>
      <c r="L14" s="22">
        <v>0</v>
      </c>
      <c r="M14" s="22">
        <v>0</v>
      </c>
      <c r="N14" s="153">
        <v>0</v>
      </c>
      <c r="O14" s="22">
        <v>0</v>
      </c>
      <c r="P14" s="152">
        <v>0</v>
      </c>
      <c r="Q14" s="24">
        <v>0</v>
      </c>
      <c r="R14" s="149">
        <v>0</v>
      </c>
      <c r="S14" s="21">
        <v>0</v>
      </c>
      <c r="T14" s="149">
        <v>0</v>
      </c>
      <c r="U14" s="21">
        <v>0</v>
      </c>
      <c r="V14" s="149">
        <v>0</v>
      </c>
      <c r="W14" s="120">
        <v>0</v>
      </c>
      <c r="X14" s="120">
        <v>0</v>
      </c>
      <c r="Y14" s="120">
        <v>0</v>
      </c>
      <c r="Z14" s="120">
        <v>0</v>
      </c>
      <c r="AB14" s="82"/>
      <c r="AC14" s="90"/>
      <c r="AD14"/>
      <c r="AE14" s="93"/>
      <c r="AM14" s="21"/>
    </row>
    <row r="15" spans="1:39" s="22" customFormat="1" ht="12.75" customHeight="1">
      <c r="A15" s="75" t="s">
        <v>56</v>
      </c>
      <c r="B15" s="110">
        <v>0</v>
      </c>
      <c r="C15" s="22">
        <v>0</v>
      </c>
      <c r="D15" s="22">
        <v>0</v>
      </c>
      <c r="E15" s="22">
        <v>0</v>
      </c>
      <c r="F15" s="22">
        <v>0</v>
      </c>
      <c r="G15" s="22">
        <v>0</v>
      </c>
      <c r="H15" s="22">
        <v>0</v>
      </c>
      <c r="I15" s="22">
        <v>0</v>
      </c>
      <c r="J15" s="22">
        <v>0</v>
      </c>
      <c r="K15" s="22">
        <v>0</v>
      </c>
      <c r="L15" s="22">
        <v>0</v>
      </c>
      <c r="M15" s="22">
        <v>0</v>
      </c>
      <c r="N15" s="153">
        <v>0</v>
      </c>
      <c r="O15" s="22">
        <v>0</v>
      </c>
      <c r="P15" s="152">
        <v>0</v>
      </c>
      <c r="Q15" s="24">
        <v>2333</v>
      </c>
      <c r="R15" s="149">
        <v>2333</v>
      </c>
      <c r="S15" s="21">
        <v>2333</v>
      </c>
      <c r="T15" s="149">
        <v>2333</v>
      </c>
      <c r="U15" s="21">
        <v>2333</v>
      </c>
      <c r="V15" s="149">
        <v>2333</v>
      </c>
      <c r="W15" s="120">
        <v>2333</v>
      </c>
      <c r="X15" s="120">
        <v>2333</v>
      </c>
      <c r="Y15" s="120">
        <v>2333</v>
      </c>
      <c r="Z15" s="120">
        <v>2333</v>
      </c>
      <c r="AB15" s="82"/>
      <c r="AC15" s="90"/>
      <c r="AD15"/>
      <c r="AE15" s="93"/>
      <c r="AM15" s="21"/>
    </row>
    <row r="16" spans="1:39" s="22" customFormat="1" ht="12.75" customHeight="1">
      <c r="A16" s="75" t="s">
        <v>57</v>
      </c>
      <c r="B16" s="110">
        <v>1581</v>
      </c>
      <c r="C16" s="22">
        <v>1581</v>
      </c>
      <c r="D16" s="22">
        <v>1581</v>
      </c>
      <c r="E16" s="22">
        <v>1581</v>
      </c>
      <c r="F16" s="22">
        <v>1581.25</v>
      </c>
      <c r="G16" s="22">
        <v>1581</v>
      </c>
      <c r="H16" s="22">
        <v>1581</v>
      </c>
      <c r="I16" s="22">
        <v>1581</v>
      </c>
      <c r="J16" s="22">
        <v>1581</v>
      </c>
      <c r="K16" s="49">
        <v>1581.25</v>
      </c>
      <c r="L16" s="22">
        <v>1581</v>
      </c>
      <c r="M16" s="22">
        <v>1581</v>
      </c>
      <c r="N16" s="153">
        <v>1651</v>
      </c>
      <c r="O16" s="22">
        <v>1581</v>
      </c>
      <c r="P16" s="152">
        <v>1581</v>
      </c>
      <c r="Q16" s="21">
        <v>1581</v>
      </c>
      <c r="R16" s="149">
        <v>1581</v>
      </c>
      <c r="S16" s="21">
        <v>1581.25</v>
      </c>
      <c r="T16" s="149">
        <v>1501</v>
      </c>
      <c r="U16" s="21">
        <v>1501</v>
      </c>
      <c r="V16" s="149">
        <v>1501</v>
      </c>
      <c r="W16" s="120">
        <v>1501</v>
      </c>
      <c r="X16" s="120">
        <v>1501</v>
      </c>
      <c r="Y16" s="120">
        <v>1501</v>
      </c>
      <c r="Z16" s="120">
        <v>1501</v>
      </c>
      <c r="AB16" s="82"/>
      <c r="AC16" s="90"/>
      <c r="AD16"/>
      <c r="AE16" s="93"/>
      <c r="AM16" s="21"/>
    </row>
    <row r="17" spans="1:39" s="22" customFormat="1" ht="12.75" customHeight="1">
      <c r="A17" s="75" t="s">
        <v>58</v>
      </c>
      <c r="B17" s="110">
        <v>0</v>
      </c>
      <c r="C17" s="22">
        <v>0</v>
      </c>
      <c r="D17" s="22">
        <v>0</v>
      </c>
      <c r="E17" s="22">
        <v>0</v>
      </c>
      <c r="F17" s="22">
        <v>0</v>
      </c>
      <c r="G17" s="22">
        <v>0</v>
      </c>
      <c r="H17" s="22">
        <v>0</v>
      </c>
      <c r="I17" s="22">
        <v>68</v>
      </c>
      <c r="J17" s="22">
        <v>68</v>
      </c>
      <c r="K17" s="49">
        <v>68.378999999999991</v>
      </c>
      <c r="L17" s="22">
        <v>68</v>
      </c>
      <c r="M17" s="22">
        <v>68</v>
      </c>
      <c r="N17" s="153">
        <v>68</v>
      </c>
      <c r="O17" s="22">
        <v>68</v>
      </c>
      <c r="P17" s="152">
        <v>68</v>
      </c>
      <c r="Q17" s="22">
        <v>68</v>
      </c>
      <c r="R17" s="149">
        <v>68</v>
      </c>
      <c r="S17" s="21">
        <v>68.379000000000005</v>
      </c>
      <c r="T17" s="149">
        <v>68</v>
      </c>
      <c r="U17" s="21">
        <v>68</v>
      </c>
      <c r="V17" s="149">
        <v>68</v>
      </c>
      <c r="W17" s="120">
        <v>68</v>
      </c>
      <c r="X17" s="120">
        <v>68</v>
      </c>
      <c r="Y17" s="120">
        <v>68</v>
      </c>
      <c r="Z17" s="120">
        <v>0</v>
      </c>
      <c r="AB17" s="82"/>
      <c r="AC17" s="90"/>
      <c r="AD17"/>
      <c r="AE17" s="93"/>
      <c r="AM17" s="21"/>
    </row>
    <row r="18" spans="1:39" s="22" customFormat="1" ht="12.75" customHeight="1">
      <c r="A18" s="75" t="s">
        <v>59</v>
      </c>
      <c r="B18" s="110">
        <v>0</v>
      </c>
      <c r="C18" s="22">
        <v>0</v>
      </c>
      <c r="D18" s="22">
        <v>0</v>
      </c>
      <c r="E18" s="22">
        <v>0</v>
      </c>
      <c r="F18" s="22">
        <v>0</v>
      </c>
      <c r="G18" s="22">
        <v>0</v>
      </c>
      <c r="H18" s="22">
        <v>0</v>
      </c>
      <c r="I18" s="22">
        <v>0</v>
      </c>
      <c r="J18" s="22">
        <v>0</v>
      </c>
      <c r="K18" s="22">
        <v>0</v>
      </c>
      <c r="L18" s="22">
        <v>0</v>
      </c>
      <c r="M18" s="22">
        <v>0</v>
      </c>
      <c r="N18" s="153">
        <v>0</v>
      </c>
      <c r="O18" s="22">
        <v>0</v>
      </c>
      <c r="P18" s="152">
        <v>0</v>
      </c>
      <c r="Q18" s="24">
        <v>0</v>
      </c>
      <c r="R18" s="149">
        <v>0</v>
      </c>
      <c r="S18" s="21">
        <v>0</v>
      </c>
      <c r="T18" s="149">
        <v>0</v>
      </c>
      <c r="U18" s="21">
        <v>0</v>
      </c>
      <c r="V18" s="149">
        <v>0</v>
      </c>
      <c r="W18" s="120">
        <v>0</v>
      </c>
      <c r="X18" s="120">
        <v>0</v>
      </c>
      <c r="Y18" s="120">
        <v>0</v>
      </c>
      <c r="Z18" s="120">
        <v>0</v>
      </c>
      <c r="AB18" s="82"/>
      <c r="AC18" s="90"/>
      <c r="AD18"/>
      <c r="AE18" s="93"/>
      <c r="AM18" s="21"/>
    </row>
    <row r="19" spans="1:39" s="22" customFormat="1" ht="12.75" customHeight="1">
      <c r="A19" s="75" t="s">
        <v>60</v>
      </c>
      <c r="B19" s="110">
        <v>109194</v>
      </c>
      <c r="C19" s="22">
        <v>109194</v>
      </c>
      <c r="D19" s="22">
        <v>109889</v>
      </c>
      <c r="E19" s="22">
        <v>109649</v>
      </c>
      <c r="F19" s="22">
        <v>109648.64200000001</v>
      </c>
      <c r="G19" s="22">
        <v>109169</v>
      </c>
      <c r="H19" s="22">
        <v>109563</v>
      </c>
      <c r="I19" s="22">
        <v>110440</v>
      </c>
      <c r="J19" s="22">
        <v>110440</v>
      </c>
      <c r="K19" s="49">
        <v>110080.11199999995</v>
      </c>
      <c r="L19" s="22">
        <v>110400</v>
      </c>
      <c r="M19" s="22">
        <v>109760</v>
      </c>
      <c r="N19" s="153">
        <v>109432</v>
      </c>
      <c r="O19" s="22">
        <v>109552</v>
      </c>
      <c r="P19" s="152">
        <v>109392</v>
      </c>
      <c r="Q19" s="21">
        <v>109232</v>
      </c>
      <c r="R19" s="149">
        <v>109232</v>
      </c>
      <c r="S19" s="21">
        <v>108992.39200000001</v>
      </c>
      <c r="T19" s="149">
        <v>106577</v>
      </c>
      <c r="U19" s="21">
        <v>106417</v>
      </c>
      <c r="V19" s="149">
        <v>105777</v>
      </c>
      <c r="W19" s="120">
        <v>105777</v>
      </c>
      <c r="X19" s="120">
        <v>105777</v>
      </c>
      <c r="Y19" s="120">
        <v>105777</v>
      </c>
      <c r="Z19" s="120">
        <v>105697</v>
      </c>
      <c r="AB19" s="82"/>
      <c r="AC19" s="90"/>
      <c r="AD19"/>
      <c r="AE19" s="93"/>
      <c r="AM19" s="21"/>
    </row>
    <row r="20" spans="1:39" s="22" customFormat="1" ht="12.75" customHeight="1">
      <c r="A20" s="75" t="s">
        <v>61</v>
      </c>
      <c r="B20" s="110">
        <v>24063</v>
      </c>
      <c r="C20" s="22">
        <v>24071</v>
      </c>
      <c r="D20" s="22">
        <v>26039</v>
      </c>
      <c r="E20" s="22">
        <v>26039</v>
      </c>
      <c r="F20" s="22">
        <v>26853.16</v>
      </c>
      <c r="G20" s="22">
        <v>26421</v>
      </c>
      <c r="H20" s="22">
        <v>26421</v>
      </c>
      <c r="I20" s="22">
        <v>30885</v>
      </c>
      <c r="J20" s="22">
        <v>29262</v>
      </c>
      <c r="K20" s="49">
        <v>30107.28000000001</v>
      </c>
      <c r="L20" s="22">
        <v>32758</v>
      </c>
      <c r="M20" s="22">
        <v>32758</v>
      </c>
      <c r="N20" s="153">
        <v>33240</v>
      </c>
      <c r="O20" s="22">
        <v>32916</v>
      </c>
      <c r="P20" s="152">
        <v>32916</v>
      </c>
      <c r="Q20" s="21">
        <v>32916</v>
      </c>
      <c r="R20" s="149">
        <v>32916</v>
      </c>
      <c r="S20" s="21">
        <v>32916.019999999997</v>
      </c>
      <c r="T20" s="149">
        <v>32952</v>
      </c>
      <c r="U20" s="21">
        <v>32252</v>
      </c>
      <c r="V20" s="149">
        <v>32252</v>
      </c>
      <c r="W20" s="120">
        <v>32916</v>
      </c>
      <c r="X20" s="120">
        <v>32916</v>
      </c>
      <c r="Y20" s="120">
        <v>32916</v>
      </c>
      <c r="Z20" s="120">
        <v>32916</v>
      </c>
      <c r="AB20" s="82"/>
      <c r="AC20" s="90"/>
      <c r="AD20"/>
      <c r="AE20" s="93"/>
      <c r="AM20" s="21"/>
    </row>
    <row r="21" spans="1:39" s="22" customFormat="1" ht="12.75" customHeight="1">
      <c r="A21" s="75" t="s">
        <v>62</v>
      </c>
      <c r="B21" s="110">
        <v>64619</v>
      </c>
      <c r="C21" s="22">
        <v>65161</v>
      </c>
      <c r="D21" s="22">
        <v>64923</v>
      </c>
      <c r="E21" s="22">
        <v>64945</v>
      </c>
      <c r="F21" s="22">
        <v>67225.436000000002</v>
      </c>
      <c r="G21" s="22">
        <v>63251</v>
      </c>
      <c r="H21" s="22">
        <v>62610</v>
      </c>
      <c r="I21" s="22">
        <v>92300</v>
      </c>
      <c r="J21" s="22">
        <v>52671</v>
      </c>
      <c r="K21" s="49">
        <v>52933.448999999986</v>
      </c>
      <c r="L21" s="22">
        <v>63225</v>
      </c>
      <c r="M21" s="22">
        <v>61892</v>
      </c>
      <c r="N21" s="153">
        <v>62070</v>
      </c>
      <c r="O21" s="22">
        <v>54171</v>
      </c>
      <c r="P21" s="152">
        <v>55493</v>
      </c>
      <c r="Q21" s="21">
        <v>55366</v>
      </c>
      <c r="R21" s="149">
        <v>56187</v>
      </c>
      <c r="S21" s="21">
        <v>56311.243000000002</v>
      </c>
      <c r="T21" s="149">
        <v>58982</v>
      </c>
      <c r="U21" s="21">
        <v>63120</v>
      </c>
      <c r="V21" s="149">
        <v>61109</v>
      </c>
      <c r="W21" s="120">
        <v>56143</v>
      </c>
      <c r="X21" s="120">
        <v>56202</v>
      </c>
      <c r="Y21" s="120">
        <v>58112</v>
      </c>
      <c r="Z21" s="120">
        <v>56898</v>
      </c>
      <c r="AB21" s="82"/>
      <c r="AC21" s="90"/>
      <c r="AD21"/>
      <c r="AE21" s="93"/>
      <c r="AM21" s="21"/>
    </row>
    <row r="22" spans="1:39" s="22" customFormat="1" ht="12.75" customHeight="1">
      <c r="A22" s="75" t="s">
        <v>63</v>
      </c>
      <c r="B22" s="110">
        <v>0</v>
      </c>
      <c r="C22" s="22">
        <v>0</v>
      </c>
      <c r="D22" s="22">
        <v>0</v>
      </c>
      <c r="E22" s="22">
        <v>0</v>
      </c>
      <c r="F22" s="22">
        <v>0</v>
      </c>
      <c r="G22" s="22">
        <v>0</v>
      </c>
      <c r="H22" s="22">
        <v>0</v>
      </c>
      <c r="I22" s="22">
        <v>0</v>
      </c>
      <c r="J22" s="22">
        <v>0</v>
      </c>
      <c r="K22" s="22">
        <v>0</v>
      </c>
      <c r="L22" s="22">
        <v>0</v>
      </c>
      <c r="M22" s="22">
        <v>0</v>
      </c>
      <c r="N22" s="153">
        <v>0</v>
      </c>
      <c r="O22" s="22">
        <v>0</v>
      </c>
      <c r="P22" s="152">
        <v>0</v>
      </c>
      <c r="Q22" s="24">
        <v>0</v>
      </c>
      <c r="R22" s="149">
        <v>0</v>
      </c>
      <c r="S22" s="21">
        <v>0</v>
      </c>
      <c r="T22" s="149">
        <v>0</v>
      </c>
      <c r="U22" s="21">
        <v>0</v>
      </c>
      <c r="V22" s="149">
        <v>0</v>
      </c>
      <c r="W22" s="120">
        <v>0</v>
      </c>
      <c r="X22" s="120">
        <v>0</v>
      </c>
      <c r="Y22" s="120">
        <v>0</v>
      </c>
      <c r="Z22" s="120">
        <v>0</v>
      </c>
      <c r="AB22" s="82"/>
      <c r="AC22" s="90"/>
      <c r="AD22"/>
      <c r="AE22" s="93"/>
      <c r="AM22" s="21"/>
    </row>
    <row r="23" spans="1:39" s="22" customFormat="1" ht="12.75" customHeight="1">
      <c r="A23" s="75" t="s">
        <v>64</v>
      </c>
      <c r="B23" s="110">
        <v>0</v>
      </c>
      <c r="C23" s="22">
        <v>0</v>
      </c>
      <c r="D23" s="22">
        <v>0</v>
      </c>
      <c r="E23" s="22">
        <v>0</v>
      </c>
      <c r="F23" s="22">
        <v>0</v>
      </c>
      <c r="G23" s="22">
        <v>0</v>
      </c>
      <c r="H23" s="22">
        <v>0</v>
      </c>
      <c r="I23" s="22">
        <v>0</v>
      </c>
      <c r="J23" s="22">
        <v>0</v>
      </c>
      <c r="K23" s="22">
        <v>0</v>
      </c>
      <c r="L23" s="22">
        <v>0</v>
      </c>
      <c r="M23" s="22">
        <v>0</v>
      </c>
      <c r="N23" s="153">
        <v>0</v>
      </c>
      <c r="O23" s="22">
        <v>0</v>
      </c>
      <c r="P23" s="152">
        <v>0</v>
      </c>
      <c r="Q23" s="24">
        <v>0</v>
      </c>
      <c r="R23" s="149">
        <v>0</v>
      </c>
      <c r="S23" s="21">
        <v>0</v>
      </c>
      <c r="T23" s="149">
        <v>0</v>
      </c>
      <c r="U23" s="21">
        <v>0</v>
      </c>
      <c r="V23" s="149">
        <v>0</v>
      </c>
      <c r="W23" s="120">
        <v>0</v>
      </c>
      <c r="X23" s="120">
        <v>0</v>
      </c>
      <c r="Y23" s="120">
        <v>0</v>
      </c>
      <c r="Z23" s="120">
        <v>0</v>
      </c>
      <c r="AB23" s="82"/>
      <c r="AC23" s="90"/>
      <c r="AD23"/>
      <c r="AE23" s="93"/>
      <c r="AM23" s="21"/>
    </row>
    <row r="24" spans="1:39" s="22" customFormat="1" ht="12.75" customHeight="1">
      <c r="A24" s="75" t="s">
        <v>65</v>
      </c>
      <c r="B24" s="110">
        <v>0</v>
      </c>
      <c r="C24" s="22">
        <v>0</v>
      </c>
      <c r="D24" s="22">
        <v>0</v>
      </c>
      <c r="E24" s="22">
        <v>0</v>
      </c>
      <c r="F24" s="22">
        <v>0</v>
      </c>
      <c r="G24" s="22">
        <v>0</v>
      </c>
      <c r="H24" s="22">
        <v>0</v>
      </c>
      <c r="I24" s="22">
        <v>0</v>
      </c>
      <c r="J24" s="22">
        <v>0</v>
      </c>
      <c r="K24" s="22">
        <v>0</v>
      </c>
      <c r="L24" s="22">
        <v>0</v>
      </c>
      <c r="M24" s="22">
        <v>0</v>
      </c>
      <c r="N24" s="153">
        <v>0</v>
      </c>
      <c r="O24" s="22">
        <v>0</v>
      </c>
      <c r="P24" s="152">
        <v>0</v>
      </c>
      <c r="Q24" s="24">
        <v>0</v>
      </c>
      <c r="R24" s="149">
        <v>0</v>
      </c>
      <c r="S24" s="21">
        <v>0</v>
      </c>
      <c r="T24" s="149">
        <v>0</v>
      </c>
      <c r="U24" s="21">
        <v>0</v>
      </c>
      <c r="V24" s="149">
        <v>0</v>
      </c>
      <c r="W24" s="120">
        <v>0</v>
      </c>
      <c r="X24" s="120">
        <v>0</v>
      </c>
      <c r="Y24" s="120">
        <v>0</v>
      </c>
      <c r="Z24" s="120">
        <v>0</v>
      </c>
      <c r="AB24" s="82"/>
      <c r="AC24" s="90"/>
      <c r="AD24"/>
      <c r="AE24" s="93"/>
      <c r="AM24" s="21"/>
    </row>
    <row r="25" spans="1:39" s="22" customFormat="1" ht="12.75" customHeight="1">
      <c r="A25" s="75" t="s">
        <v>66</v>
      </c>
      <c r="B25" s="110">
        <v>30665</v>
      </c>
      <c r="C25" s="22">
        <v>30585</v>
      </c>
      <c r="D25" s="22">
        <v>30425</v>
      </c>
      <c r="E25" s="22">
        <v>31490</v>
      </c>
      <c r="F25" s="22">
        <v>31681.297999999999</v>
      </c>
      <c r="G25" s="22">
        <v>29943</v>
      </c>
      <c r="H25" s="22">
        <v>29943</v>
      </c>
      <c r="I25" s="22">
        <v>29983</v>
      </c>
      <c r="J25" s="22">
        <v>29943</v>
      </c>
      <c r="K25" s="49">
        <v>30023.138000000003</v>
      </c>
      <c r="L25" s="22">
        <v>29703</v>
      </c>
      <c r="M25" s="22">
        <v>29623</v>
      </c>
      <c r="N25" s="153">
        <v>29623</v>
      </c>
      <c r="O25" s="22">
        <v>29406</v>
      </c>
      <c r="P25" s="152">
        <v>30926</v>
      </c>
      <c r="Q25" s="21">
        <v>30926</v>
      </c>
      <c r="R25" s="149">
        <v>30926</v>
      </c>
      <c r="S25" s="21">
        <v>30885.657999999999</v>
      </c>
      <c r="T25" s="149">
        <v>28702</v>
      </c>
      <c r="U25" s="21">
        <v>28702</v>
      </c>
      <c r="V25" s="149">
        <v>28702</v>
      </c>
      <c r="W25" s="120">
        <v>28622</v>
      </c>
      <c r="X25" s="120">
        <v>28622</v>
      </c>
      <c r="Y25" s="120">
        <v>28622</v>
      </c>
      <c r="Z25" s="120">
        <v>27223</v>
      </c>
      <c r="AB25" s="82"/>
      <c r="AC25" s="90"/>
      <c r="AD25"/>
      <c r="AE25" s="93"/>
      <c r="AM25" s="21"/>
    </row>
    <row r="26" spans="1:39" s="22" customFormat="1" ht="12.75" customHeight="1">
      <c r="A26" s="75" t="s">
        <v>67</v>
      </c>
      <c r="B26" s="110">
        <v>0</v>
      </c>
      <c r="C26" s="22">
        <v>0</v>
      </c>
      <c r="D26" s="22">
        <v>0</v>
      </c>
      <c r="E26" s="22">
        <v>0</v>
      </c>
      <c r="F26" s="22">
        <v>0</v>
      </c>
      <c r="G26" s="22">
        <v>0</v>
      </c>
      <c r="H26" s="22">
        <v>0</v>
      </c>
      <c r="I26" s="22">
        <v>0</v>
      </c>
      <c r="J26" s="22">
        <v>0</v>
      </c>
      <c r="K26" s="22">
        <v>0</v>
      </c>
      <c r="L26" s="22">
        <v>0</v>
      </c>
      <c r="M26" s="22">
        <v>0</v>
      </c>
      <c r="N26" s="153">
        <v>0</v>
      </c>
      <c r="O26" s="22">
        <v>0</v>
      </c>
      <c r="P26" s="152">
        <v>0</v>
      </c>
      <c r="Q26" s="24">
        <v>0</v>
      </c>
      <c r="R26" s="149">
        <v>0</v>
      </c>
      <c r="S26" s="21">
        <v>0</v>
      </c>
      <c r="T26" s="149">
        <v>0</v>
      </c>
      <c r="U26" s="21">
        <v>0</v>
      </c>
      <c r="V26" s="149">
        <v>0</v>
      </c>
      <c r="W26" s="120">
        <v>0</v>
      </c>
      <c r="X26" s="120">
        <v>0</v>
      </c>
      <c r="Y26" s="120">
        <v>0</v>
      </c>
      <c r="Z26" s="120">
        <v>0</v>
      </c>
      <c r="AB26" s="82"/>
      <c r="AC26" s="90"/>
      <c r="AD26"/>
      <c r="AE26" s="93"/>
      <c r="AM26" s="21"/>
    </row>
    <row r="27" spans="1:39" s="22" customFormat="1" ht="12.75" customHeight="1">
      <c r="A27" s="75" t="s">
        <v>68</v>
      </c>
      <c r="B27" s="110">
        <v>37966</v>
      </c>
      <c r="C27" s="22">
        <v>36886</v>
      </c>
      <c r="D27" s="22">
        <v>36506</v>
      </c>
      <c r="E27" s="22">
        <v>36506</v>
      </c>
      <c r="F27" s="22">
        <v>53179.12</v>
      </c>
      <c r="G27" s="22">
        <v>36506</v>
      </c>
      <c r="H27" s="22">
        <v>33728</v>
      </c>
      <c r="I27" s="22">
        <v>42691</v>
      </c>
      <c r="J27" s="22">
        <v>38864</v>
      </c>
      <c r="K27" s="49">
        <v>39125.250999999997</v>
      </c>
      <c r="L27" s="22">
        <v>40823</v>
      </c>
      <c r="M27" s="22">
        <v>38973</v>
      </c>
      <c r="N27" s="153">
        <v>38186</v>
      </c>
      <c r="O27" s="22">
        <v>34192</v>
      </c>
      <c r="P27" s="152">
        <v>37999</v>
      </c>
      <c r="Q27" s="21">
        <v>38079</v>
      </c>
      <c r="R27" s="149">
        <v>38325</v>
      </c>
      <c r="S27" s="21">
        <v>38131.129999999997</v>
      </c>
      <c r="T27" s="149">
        <v>39185</v>
      </c>
      <c r="U27" s="21">
        <v>38861</v>
      </c>
      <c r="V27" s="149">
        <v>38649</v>
      </c>
      <c r="W27" s="120">
        <v>37313</v>
      </c>
      <c r="X27" s="120">
        <v>35373</v>
      </c>
      <c r="Y27" s="120">
        <v>35373</v>
      </c>
      <c r="Z27" s="120">
        <v>35373</v>
      </c>
      <c r="AB27" s="82"/>
      <c r="AC27" s="90"/>
      <c r="AD27"/>
      <c r="AE27" s="93"/>
      <c r="AM27" s="21"/>
    </row>
    <row r="28" spans="1:39" s="22" customFormat="1" ht="12.75" customHeight="1">
      <c r="A28" s="75" t="s">
        <v>69</v>
      </c>
      <c r="B28" s="110">
        <v>0</v>
      </c>
      <c r="C28" s="22">
        <v>0</v>
      </c>
      <c r="D28" s="22">
        <v>0</v>
      </c>
      <c r="E28" s="22">
        <v>0</v>
      </c>
      <c r="F28" s="22">
        <v>0</v>
      </c>
      <c r="G28" s="22">
        <v>0</v>
      </c>
      <c r="H28" s="22">
        <v>0</v>
      </c>
      <c r="I28" s="22">
        <v>0</v>
      </c>
      <c r="J28" s="22">
        <v>0</v>
      </c>
      <c r="K28" s="22">
        <v>0</v>
      </c>
      <c r="L28" s="22">
        <v>0</v>
      </c>
      <c r="M28" s="22">
        <v>0</v>
      </c>
      <c r="N28" s="153">
        <v>0</v>
      </c>
      <c r="O28" s="22">
        <v>0</v>
      </c>
      <c r="P28" s="152">
        <v>0</v>
      </c>
      <c r="Q28" s="24">
        <v>0</v>
      </c>
      <c r="R28" s="149">
        <v>0</v>
      </c>
      <c r="S28" s="21">
        <v>0</v>
      </c>
      <c r="T28" s="149">
        <v>0</v>
      </c>
      <c r="U28" s="21">
        <v>0</v>
      </c>
      <c r="V28" s="149">
        <v>0</v>
      </c>
      <c r="W28" s="120">
        <v>0</v>
      </c>
      <c r="X28" s="120">
        <v>0</v>
      </c>
      <c r="Y28" s="120">
        <v>0</v>
      </c>
      <c r="Z28" s="120">
        <v>0</v>
      </c>
      <c r="AB28" s="82"/>
      <c r="AC28" s="90"/>
      <c r="AD28"/>
      <c r="AE28" s="125"/>
      <c r="AM28" s="21"/>
    </row>
    <row r="29" spans="1:39" s="22" customFormat="1" ht="12.75" customHeight="1">
      <c r="A29" s="75" t="s">
        <v>70</v>
      </c>
      <c r="B29" s="110">
        <v>690619</v>
      </c>
      <c r="C29" s="22">
        <v>696058</v>
      </c>
      <c r="D29" s="22">
        <v>721040</v>
      </c>
      <c r="E29" s="22">
        <v>736958</v>
      </c>
      <c r="F29" s="22">
        <v>757678.696</v>
      </c>
      <c r="G29" s="22">
        <v>770817</v>
      </c>
      <c r="H29" s="22">
        <v>765611</v>
      </c>
      <c r="I29" s="22">
        <v>777370</v>
      </c>
      <c r="J29" s="22">
        <v>769515</v>
      </c>
      <c r="K29" s="49">
        <v>762059.64599999913</v>
      </c>
      <c r="L29" s="22">
        <v>759468</v>
      </c>
      <c r="M29" s="22">
        <v>754624</v>
      </c>
      <c r="N29" s="153">
        <v>765312</v>
      </c>
      <c r="O29" s="22">
        <v>766544</v>
      </c>
      <c r="P29" s="152">
        <v>763286</v>
      </c>
      <c r="Q29" s="21">
        <v>710617</v>
      </c>
      <c r="R29" s="149">
        <v>710497</v>
      </c>
      <c r="S29" s="21">
        <v>692879.79700000002</v>
      </c>
      <c r="T29" s="149">
        <v>671464</v>
      </c>
      <c r="U29" s="21">
        <v>666305</v>
      </c>
      <c r="V29" s="149">
        <v>647280</v>
      </c>
      <c r="W29" s="120">
        <v>639113</v>
      </c>
      <c r="X29" s="120">
        <v>637768</v>
      </c>
      <c r="Y29" s="120">
        <v>632396</v>
      </c>
      <c r="Z29" s="120">
        <v>623739</v>
      </c>
      <c r="AB29" s="15"/>
      <c r="AC29" s="90"/>
      <c r="AD29"/>
      <c r="AE29" s="125"/>
      <c r="AM29" s="21"/>
    </row>
    <row r="30" spans="1:39" s="22" customFormat="1" ht="12.75" customHeight="1">
      <c r="A30" s="75" t="s">
        <v>71</v>
      </c>
      <c r="B30" s="110">
        <v>6278</v>
      </c>
      <c r="C30" s="22">
        <v>6069</v>
      </c>
      <c r="D30" s="22">
        <v>6069</v>
      </c>
      <c r="E30" s="22">
        <v>6069</v>
      </c>
      <c r="F30" s="22">
        <v>6877.0839999999998</v>
      </c>
      <c r="G30" s="22">
        <v>8615</v>
      </c>
      <c r="H30" s="22">
        <v>8615</v>
      </c>
      <c r="I30" s="22">
        <v>8676</v>
      </c>
      <c r="J30" s="22">
        <v>8616</v>
      </c>
      <c r="K30" s="49">
        <v>8615.134</v>
      </c>
      <c r="L30" s="22">
        <v>8615</v>
      </c>
      <c r="M30" s="22">
        <v>8825</v>
      </c>
      <c r="N30" s="153">
        <v>8825</v>
      </c>
      <c r="O30" s="22">
        <v>8825</v>
      </c>
      <c r="P30" s="152">
        <v>8825</v>
      </c>
      <c r="Q30" s="21">
        <v>8825</v>
      </c>
      <c r="R30" s="149">
        <v>8825</v>
      </c>
      <c r="S30" s="21">
        <v>8825.134</v>
      </c>
      <c r="T30" s="149">
        <v>8825</v>
      </c>
      <c r="U30" s="21">
        <v>8825</v>
      </c>
      <c r="V30" s="149">
        <v>8825</v>
      </c>
      <c r="W30" s="120">
        <v>8825</v>
      </c>
      <c r="X30" s="120">
        <v>8185</v>
      </c>
      <c r="Y30" s="120">
        <v>7545</v>
      </c>
      <c r="Z30" s="120">
        <v>7545</v>
      </c>
      <c r="AB30" s="82"/>
      <c r="AC30" s="90"/>
      <c r="AD30"/>
      <c r="AE30" s="93"/>
      <c r="AM30" s="21"/>
    </row>
    <row r="31" spans="1:39" s="22" customFormat="1" ht="12.75" customHeight="1">
      <c r="A31" s="75" t="s">
        <v>72</v>
      </c>
      <c r="B31" s="110">
        <v>15338</v>
      </c>
      <c r="C31" s="22">
        <v>15337</v>
      </c>
      <c r="D31" s="22">
        <v>15338</v>
      </c>
      <c r="E31" s="22">
        <v>15498</v>
      </c>
      <c r="F31" s="22">
        <v>23954.02</v>
      </c>
      <c r="G31" s="22">
        <v>14735</v>
      </c>
      <c r="H31" s="22">
        <v>14735</v>
      </c>
      <c r="I31" s="22">
        <v>14998</v>
      </c>
      <c r="J31" s="22">
        <v>14998</v>
      </c>
      <c r="K31" s="49">
        <v>19076.7</v>
      </c>
      <c r="L31" s="22">
        <v>23637</v>
      </c>
      <c r="M31" s="22">
        <v>23637</v>
      </c>
      <c r="N31" s="153">
        <v>21637</v>
      </c>
      <c r="O31" s="22">
        <v>22077</v>
      </c>
      <c r="P31" s="152">
        <v>26201</v>
      </c>
      <c r="Q31" s="21">
        <v>27001</v>
      </c>
      <c r="R31" s="149">
        <v>24437</v>
      </c>
      <c r="S31" s="21">
        <v>24437.26</v>
      </c>
      <c r="T31" s="149">
        <v>24437</v>
      </c>
      <c r="U31" s="21">
        <v>26927</v>
      </c>
      <c r="V31" s="149">
        <v>25281</v>
      </c>
      <c r="W31" s="120">
        <v>29122</v>
      </c>
      <c r="X31" s="120">
        <v>29122</v>
      </c>
      <c r="Y31" s="120">
        <v>29122</v>
      </c>
      <c r="Z31" s="120">
        <v>29042</v>
      </c>
      <c r="AB31" s="82"/>
      <c r="AC31" s="90"/>
      <c r="AD31"/>
      <c r="AE31" s="93"/>
      <c r="AM31" s="21"/>
    </row>
    <row r="32" spans="1:39" s="22" customFormat="1" ht="12.75" customHeight="1">
      <c r="A32" s="75" t="s">
        <v>73</v>
      </c>
      <c r="B32" s="110">
        <v>0</v>
      </c>
      <c r="C32" s="22">
        <v>0</v>
      </c>
      <c r="D32" s="22">
        <v>0</v>
      </c>
      <c r="E32" s="22">
        <v>0</v>
      </c>
      <c r="F32" s="22">
        <v>0</v>
      </c>
      <c r="G32" s="22">
        <v>0</v>
      </c>
      <c r="H32" s="22">
        <v>0</v>
      </c>
      <c r="I32" s="22">
        <v>0</v>
      </c>
      <c r="J32" s="22">
        <v>0</v>
      </c>
      <c r="K32" s="22">
        <v>0</v>
      </c>
      <c r="L32" s="22">
        <v>0</v>
      </c>
      <c r="M32" s="22">
        <v>0</v>
      </c>
      <c r="N32" s="153">
        <v>0</v>
      </c>
      <c r="O32" s="22">
        <v>0</v>
      </c>
      <c r="P32" s="152">
        <v>0</v>
      </c>
      <c r="Q32" s="24">
        <v>0</v>
      </c>
      <c r="R32" s="149">
        <v>0</v>
      </c>
      <c r="S32" s="21">
        <v>0</v>
      </c>
      <c r="T32" s="149">
        <v>0</v>
      </c>
      <c r="U32" s="21">
        <v>0</v>
      </c>
      <c r="V32" s="149">
        <v>0</v>
      </c>
      <c r="W32" s="120">
        <v>0</v>
      </c>
      <c r="X32" s="120">
        <v>0</v>
      </c>
      <c r="Y32" s="120">
        <v>0</v>
      </c>
      <c r="Z32" s="120">
        <v>0</v>
      </c>
      <c r="AB32" s="82"/>
      <c r="AC32" s="90"/>
      <c r="AD32"/>
      <c r="AE32" s="93"/>
      <c r="AM32" s="21"/>
    </row>
    <row r="33" spans="1:39" s="22" customFormat="1" ht="12.75" customHeight="1">
      <c r="A33" s="75" t="s">
        <v>74</v>
      </c>
      <c r="B33" s="110">
        <v>0</v>
      </c>
      <c r="C33" s="22">
        <v>0</v>
      </c>
      <c r="D33" s="22">
        <v>0</v>
      </c>
      <c r="E33" s="22">
        <v>0</v>
      </c>
      <c r="F33" s="22">
        <v>0</v>
      </c>
      <c r="G33" s="22">
        <v>0</v>
      </c>
      <c r="H33" s="22">
        <v>0</v>
      </c>
      <c r="I33" s="22">
        <v>0</v>
      </c>
      <c r="J33" s="22">
        <v>0</v>
      </c>
      <c r="K33" s="22">
        <v>0</v>
      </c>
      <c r="L33" s="22">
        <v>0</v>
      </c>
      <c r="M33" s="22">
        <v>0</v>
      </c>
      <c r="N33" s="153">
        <v>0</v>
      </c>
      <c r="O33" s="22">
        <v>0</v>
      </c>
      <c r="P33" s="152">
        <v>0</v>
      </c>
      <c r="Q33" s="24">
        <v>0</v>
      </c>
      <c r="R33" s="149">
        <v>0</v>
      </c>
      <c r="S33" s="21">
        <v>0</v>
      </c>
      <c r="T33" s="149">
        <v>0</v>
      </c>
      <c r="U33" s="21">
        <v>0</v>
      </c>
      <c r="V33" s="149">
        <v>0</v>
      </c>
      <c r="W33" s="120">
        <v>0</v>
      </c>
      <c r="X33" s="120">
        <v>0</v>
      </c>
      <c r="Y33" s="120">
        <v>0</v>
      </c>
      <c r="Z33" s="120">
        <v>0</v>
      </c>
      <c r="AB33" s="82"/>
      <c r="AC33"/>
      <c r="AD33"/>
      <c r="AE33"/>
      <c r="AM33" s="21"/>
    </row>
    <row r="34" spans="1:39" s="22" customFormat="1" ht="12.75" customHeight="1">
      <c r="A34" s="75" t="s">
        <v>75</v>
      </c>
      <c r="B34" s="110">
        <v>3717982</v>
      </c>
      <c r="C34" s="22">
        <v>3723583</v>
      </c>
      <c r="D34" s="22">
        <v>3740785</v>
      </c>
      <c r="E34" s="22">
        <v>3769487</v>
      </c>
      <c r="F34" s="22">
        <v>4093421.8870000001</v>
      </c>
      <c r="G34" s="22">
        <v>3859173</v>
      </c>
      <c r="H34" s="22">
        <v>3642454</v>
      </c>
      <c r="I34" s="22">
        <v>4347437</v>
      </c>
      <c r="J34" s="22">
        <v>4347437</v>
      </c>
      <c r="K34" s="49">
        <v>3687468.9439999969</v>
      </c>
      <c r="L34" s="22">
        <v>3688759</v>
      </c>
      <c r="M34" s="22">
        <v>3678202</v>
      </c>
      <c r="N34" s="153">
        <v>3697459</v>
      </c>
      <c r="O34" s="22">
        <v>3727864</v>
      </c>
      <c r="P34" s="152">
        <v>3751887</v>
      </c>
      <c r="Q34" s="21">
        <v>3761154</v>
      </c>
      <c r="R34" s="149">
        <v>3776175</v>
      </c>
      <c r="S34" s="21">
        <v>3788711.7239999999</v>
      </c>
      <c r="T34" s="149">
        <v>3892531</v>
      </c>
      <c r="U34" s="21">
        <v>3911954</v>
      </c>
      <c r="V34" s="149">
        <v>3919247</v>
      </c>
      <c r="W34" s="120">
        <v>3830186</v>
      </c>
      <c r="X34" s="120">
        <v>3808022</v>
      </c>
      <c r="Y34" s="120">
        <v>3801710</v>
      </c>
      <c r="Z34" s="120">
        <v>3801500</v>
      </c>
      <c r="AB34" s="82"/>
      <c r="AC34"/>
      <c r="AD34"/>
      <c r="AE34"/>
      <c r="AM34" s="21"/>
    </row>
    <row r="35" spans="1:39" s="22" customFormat="1" ht="12.75" customHeight="1">
      <c r="A35" s="75" t="s">
        <v>76</v>
      </c>
      <c r="B35" s="110">
        <v>544</v>
      </c>
      <c r="C35" s="22">
        <v>544</v>
      </c>
      <c r="D35" s="22">
        <v>1182</v>
      </c>
      <c r="E35" s="22">
        <v>1284</v>
      </c>
      <c r="F35" s="22">
        <v>1284</v>
      </c>
      <c r="G35" s="22">
        <v>1284</v>
      </c>
      <c r="H35" s="22">
        <v>1182</v>
      </c>
      <c r="I35" s="22">
        <v>1284</v>
      </c>
      <c r="J35" s="22">
        <v>1182</v>
      </c>
      <c r="K35" s="49">
        <v>1182.33</v>
      </c>
      <c r="L35" s="22">
        <v>1182</v>
      </c>
      <c r="M35" s="22">
        <v>1182</v>
      </c>
      <c r="N35" s="153">
        <v>1182</v>
      </c>
      <c r="O35" s="22">
        <v>1182</v>
      </c>
      <c r="P35" s="152">
        <v>1182</v>
      </c>
      <c r="Q35" s="21">
        <v>1182</v>
      </c>
      <c r="R35" s="149">
        <v>1182</v>
      </c>
      <c r="S35" s="21">
        <v>1182.33</v>
      </c>
      <c r="T35" s="149">
        <v>1182</v>
      </c>
      <c r="U35" s="21">
        <v>1182</v>
      </c>
      <c r="V35" s="149">
        <v>1010</v>
      </c>
      <c r="W35" s="120">
        <v>1010</v>
      </c>
      <c r="X35" s="120">
        <v>1010</v>
      </c>
      <c r="Y35" s="120">
        <v>1010</v>
      </c>
      <c r="Z35" s="120">
        <v>1010</v>
      </c>
      <c r="AB35" s="82"/>
      <c r="AM35" s="21"/>
    </row>
    <row r="36" spans="1:39" s="22" customFormat="1" ht="12.75" customHeight="1">
      <c r="A36" s="75" t="s">
        <v>77</v>
      </c>
      <c r="B36" s="110">
        <v>0</v>
      </c>
      <c r="C36" s="22">
        <v>0</v>
      </c>
      <c r="D36" s="22">
        <v>0</v>
      </c>
      <c r="E36" s="22">
        <v>0</v>
      </c>
      <c r="F36" s="22">
        <v>0</v>
      </c>
      <c r="G36" s="22">
        <v>0</v>
      </c>
      <c r="H36" s="22">
        <v>0</v>
      </c>
      <c r="I36" s="22">
        <v>0</v>
      </c>
      <c r="J36" s="22">
        <v>0</v>
      </c>
      <c r="K36" s="22">
        <v>0</v>
      </c>
      <c r="L36" s="22">
        <v>0</v>
      </c>
      <c r="M36" s="22">
        <v>0</v>
      </c>
      <c r="N36" s="153">
        <v>0</v>
      </c>
      <c r="O36" s="22">
        <v>0</v>
      </c>
      <c r="P36" s="152">
        <v>0</v>
      </c>
      <c r="Q36" s="24">
        <v>0</v>
      </c>
      <c r="R36" s="149">
        <v>0</v>
      </c>
      <c r="S36" s="21">
        <v>0</v>
      </c>
      <c r="T36" s="149">
        <v>0</v>
      </c>
      <c r="U36" s="21">
        <v>0</v>
      </c>
      <c r="V36" s="149">
        <v>0</v>
      </c>
      <c r="W36" s="120">
        <v>0</v>
      </c>
      <c r="X36" s="120">
        <v>0</v>
      </c>
      <c r="Y36" s="120">
        <v>0</v>
      </c>
      <c r="Z36" s="120">
        <v>0</v>
      </c>
      <c r="AM36" s="21"/>
    </row>
    <row r="37" spans="1:39" s="22" customFormat="1" ht="12.75" customHeight="1">
      <c r="A37" s="75" t="s">
        <v>78</v>
      </c>
      <c r="B37" s="110">
        <v>300122</v>
      </c>
      <c r="C37" s="22">
        <v>306143</v>
      </c>
      <c r="D37" s="22">
        <v>300090</v>
      </c>
      <c r="E37" s="22">
        <v>299487</v>
      </c>
      <c r="F37" s="22">
        <v>311564.66499999998</v>
      </c>
      <c r="G37" s="22">
        <v>323996</v>
      </c>
      <c r="H37" s="22">
        <v>338850</v>
      </c>
      <c r="I37" s="22">
        <v>357253</v>
      </c>
      <c r="J37" s="22">
        <v>377152</v>
      </c>
      <c r="K37" s="49">
        <v>403513.17599999986</v>
      </c>
      <c r="L37" s="22">
        <v>447592</v>
      </c>
      <c r="M37" s="22">
        <v>511915</v>
      </c>
      <c r="N37" s="153">
        <v>556746</v>
      </c>
      <c r="O37" s="22">
        <v>570645</v>
      </c>
      <c r="P37" s="152">
        <v>587855</v>
      </c>
      <c r="Q37" s="21">
        <v>595514</v>
      </c>
      <c r="R37" s="149">
        <v>598200</v>
      </c>
      <c r="S37" s="21">
        <v>602884.13300000003</v>
      </c>
      <c r="T37" s="149">
        <v>612298</v>
      </c>
      <c r="U37" s="21">
        <v>613388</v>
      </c>
      <c r="V37" s="149">
        <v>607676</v>
      </c>
      <c r="W37" s="120">
        <v>600986</v>
      </c>
      <c r="X37" s="120">
        <v>599217</v>
      </c>
      <c r="Y37" s="120">
        <v>590223</v>
      </c>
      <c r="Z37" s="120">
        <v>589702</v>
      </c>
      <c r="AM37" s="21"/>
    </row>
    <row r="38" spans="1:39" s="22" customFormat="1" ht="12.75" customHeight="1">
      <c r="A38" s="75" t="s">
        <v>79</v>
      </c>
      <c r="B38" s="110">
        <v>32891</v>
      </c>
      <c r="C38" s="22">
        <v>33605</v>
      </c>
      <c r="D38" s="22">
        <v>34109</v>
      </c>
      <c r="E38" s="22">
        <v>36542</v>
      </c>
      <c r="F38" s="22">
        <v>38045.879999999997</v>
      </c>
      <c r="G38" s="22">
        <v>37102</v>
      </c>
      <c r="H38" s="22">
        <v>36641</v>
      </c>
      <c r="I38" s="22">
        <v>38277</v>
      </c>
      <c r="J38" s="22">
        <v>40240</v>
      </c>
      <c r="K38" s="49">
        <v>41005.753999999994</v>
      </c>
      <c r="L38" s="22">
        <v>44942</v>
      </c>
      <c r="M38" s="22">
        <v>45155</v>
      </c>
      <c r="N38" s="153">
        <v>45084</v>
      </c>
      <c r="O38" s="22">
        <v>45816</v>
      </c>
      <c r="P38" s="152">
        <v>46100</v>
      </c>
      <c r="Q38" s="21">
        <v>46100</v>
      </c>
      <c r="R38" s="149">
        <v>32943</v>
      </c>
      <c r="S38" s="21">
        <v>33135.904000000002</v>
      </c>
      <c r="T38" s="149">
        <v>33136</v>
      </c>
      <c r="U38" s="21">
        <v>33258</v>
      </c>
      <c r="V38" s="149">
        <v>33497</v>
      </c>
      <c r="W38" s="120">
        <v>33654</v>
      </c>
      <c r="X38" s="120">
        <v>33835</v>
      </c>
      <c r="Y38" s="120">
        <v>34931</v>
      </c>
      <c r="Z38" s="120">
        <v>35196</v>
      </c>
    </row>
    <row r="39" spans="1:39" s="22" customFormat="1" ht="12.75" customHeight="1">
      <c r="A39" s="75" t="s">
        <v>80</v>
      </c>
      <c r="B39" s="110">
        <v>118598</v>
      </c>
      <c r="C39" s="22">
        <v>119318</v>
      </c>
      <c r="D39" s="22">
        <v>119178</v>
      </c>
      <c r="E39" s="22">
        <v>120582</v>
      </c>
      <c r="F39" s="22">
        <v>112136.033</v>
      </c>
      <c r="G39" s="22">
        <v>123544</v>
      </c>
      <c r="H39" s="22">
        <v>125368</v>
      </c>
      <c r="I39" s="22">
        <v>130715</v>
      </c>
      <c r="J39" s="22">
        <v>130715</v>
      </c>
      <c r="K39" s="49">
        <v>131837.13300000009</v>
      </c>
      <c r="L39" s="22">
        <v>132658</v>
      </c>
      <c r="M39" s="22">
        <v>135216</v>
      </c>
      <c r="N39" s="153">
        <v>134511</v>
      </c>
      <c r="O39" s="22">
        <v>141496</v>
      </c>
      <c r="P39" s="152">
        <v>147341</v>
      </c>
      <c r="Q39" s="21">
        <v>148097</v>
      </c>
      <c r="R39" s="149">
        <v>148670</v>
      </c>
      <c r="S39" s="21">
        <v>148438.58199999999</v>
      </c>
      <c r="T39" s="149">
        <v>152087</v>
      </c>
      <c r="U39" s="21">
        <v>147093</v>
      </c>
      <c r="V39" s="149">
        <v>147733</v>
      </c>
      <c r="W39" s="120">
        <v>146843</v>
      </c>
      <c r="X39" s="120">
        <v>146987</v>
      </c>
      <c r="Y39" s="120">
        <v>148086</v>
      </c>
      <c r="Z39" s="120">
        <v>148755</v>
      </c>
    </row>
    <row r="40" spans="1:39" s="22" customFormat="1" ht="12.75" customHeight="1">
      <c r="A40" s="75" t="s">
        <v>81</v>
      </c>
      <c r="B40" s="110">
        <v>0</v>
      </c>
      <c r="C40" s="22">
        <v>0</v>
      </c>
      <c r="D40" s="22">
        <v>0</v>
      </c>
      <c r="E40" s="22">
        <v>0</v>
      </c>
      <c r="F40" s="22">
        <v>0</v>
      </c>
      <c r="G40" s="22">
        <v>0</v>
      </c>
      <c r="H40" s="22">
        <v>0</v>
      </c>
      <c r="I40" s="22">
        <v>0</v>
      </c>
      <c r="J40" s="22">
        <v>0</v>
      </c>
      <c r="K40" s="22">
        <v>0</v>
      </c>
      <c r="L40" s="22">
        <v>0</v>
      </c>
      <c r="M40" s="22">
        <v>0</v>
      </c>
      <c r="N40" s="153">
        <v>0</v>
      </c>
      <c r="O40" s="22">
        <v>0</v>
      </c>
      <c r="P40" s="152">
        <v>0</v>
      </c>
      <c r="Q40" s="24">
        <v>0</v>
      </c>
      <c r="R40" s="149">
        <v>0</v>
      </c>
      <c r="S40" s="21">
        <v>0</v>
      </c>
      <c r="T40" s="149">
        <v>0</v>
      </c>
      <c r="U40" s="21">
        <v>0</v>
      </c>
      <c r="V40" s="149">
        <v>0</v>
      </c>
      <c r="W40" s="120">
        <v>0</v>
      </c>
      <c r="X40" s="120">
        <v>0</v>
      </c>
      <c r="Y40" s="120">
        <v>0</v>
      </c>
      <c r="Z40" s="120">
        <v>0</v>
      </c>
    </row>
    <row r="41" spans="1:39" s="22" customFormat="1" ht="12.75" customHeight="1">
      <c r="A41" s="75" t="s">
        <v>82</v>
      </c>
      <c r="B41" s="110">
        <v>4857</v>
      </c>
      <c r="C41" s="22">
        <v>4939</v>
      </c>
      <c r="D41" s="22">
        <v>4894</v>
      </c>
      <c r="E41" s="22">
        <v>4894</v>
      </c>
      <c r="F41" s="22">
        <v>4700.9790000000003</v>
      </c>
      <c r="G41" s="22">
        <v>4694</v>
      </c>
      <c r="H41" s="22">
        <v>4694</v>
      </c>
      <c r="I41" s="22">
        <v>4694</v>
      </c>
      <c r="J41" s="22">
        <v>4828</v>
      </c>
      <c r="K41" s="49">
        <v>4767.2390000000023</v>
      </c>
      <c r="L41" s="22">
        <v>4758</v>
      </c>
      <c r="M41" s="22">
        <v>4758</v>
      </c>
      <c r="N41" s="153">
        <v>4761</v>
      </c>
      <c r="O41" s="22">
        <v>4761</v>
      </c>
      <c r="P41" s="152">
        <v>4758</v>
      </c>
      <c r="Q41" s="21">
        <v>4761</v>
      </c>
      <c r="R41" s="149">
        <v>4761</v>
      </c>
      <c r="S41" s="21">
        <v>4760.7489999999998</v>
      </c>
      <c r="T41" s="149">
        <v>4723</v>
      </c>
      <c r="U41" s="21">
        <v>4688</v>
      </c>
      <c r="V41" s="149">
        <v>4688</v>
      </c>
      <c r="W41" s="120">
        <v>4677</v>
      </c>
      <c r="X41" s="120">
        <v>4677</v>
      </c>
      <c r="Y41" s="120">
        <v>4677</v>
      </c>
      <c r="Z41" s="120">
        <v>4478</v>
      </c>
    </row>
    <row r="42" spans="1:39" s="22" customFormat="1" ht="12.75" customHeight="1">
      <c r="A42" s="75" t="s">
        <v>83</v>
      </c>
      <c r="B42" s="110">
        <v>0</v>
      </c>
      <c r="C42" s="22">
        <v>0</v>
      </c>
      <c r="D42" s="22">
        <v>0</v>
      </c>
      <c r="E42" s="22">
        <v>0</v>
      </c>
      <c r="F42" s="22">
        <v>0</v>
      </c>
      <c r="G42" s="22">
        <v>0</v>
      </c>
      <c r="H42" s="22">
        <v>0</v>
      </c>
      <c r="I42" s="22">
        <v>0</v>
      </c>
      <c r="J42" s="22">
        <v>0</v>
      </c>
      <c r="K42" s="22">
        <v>0</v>
      </c>
      <c r="L42" s="22">
        <v>0</v>
      </c>
      <c r="M42" s="22">
        <v>0</v>
      </c>
      <c r="N42" s="153">
        <v>0</v>
      </c>
      <c r="O42" s="22">
        <v>0</v>
      </c>
      <c r="P42" s="152">
        <v>0</v>
      </c>
      <c r="Q42" s="24">
        <v>0</v>
      </c>
      <c r="R42" s="149">
        <v>0</v>
      </c>
      <c r="S42" s="21">
        <v>0</v>
      </c>
      <c r="T42" s="149">
        <v>0</v>
      </c>
      <c r="U42" s="21">
        <v>0</v>
      </c>
      <c r="V42" s="149">
        <v>0</v>
      </c>
      <c r="W42" s="120">
        <v>0</v>
      </c>
      <c r="X42" s="120">
        <v>0</v>
      </c>
      <c r="Y42" s="120">
        <v>0</v>
      </c>
      <c r="Z42" s="120">
        <v>0</v>
      </c>
    </row>
    <row r="43" spans="1:39" s="22" customFormat="1" ht="12.75" customHeight="1">
      <c r="A43" s="75" t="s">
        <v>84</v>
      </c>
      <c r="B43" s="110">
        <v>0</v>
      </c>
      <c r="C43" s="22">
        <v>0</v>
      </c>
      <c r="D43" s="22">
        <v>0</v>
      </c>
      <c r="E43" s="22">
        <v>0</v>
      </c>
      <c r="F43" s="22">
        <v>0</v>
      </c>
      <c r="G43" s="22">
        <v>0</v>
      </c>
      <c r="H43" s="22">
        <v>0</v>
      </c>
      <c r="I43" s="22">
        <v>0</v>
      </c>
      <c r="J43" s="22">
        <v>0</v>
      </c>
      <c r="K43" s="22">
        <v>0</v>
      </c>
      <c r="L43" s="22">
        <v>0</v>
      </c>
      <c r="M43" s="22">
        <v>0</v>
      </c>
      <c r="N43" s="153">
        <v>0</v>
      </c>
      <c r="O43" s="22">
        <v>0</v>
      </c>
      <c r="P43" s="152">
        <v>0</v>
      </c>
      <c r="Q43" s="24">
        <v>0</v>
      </c>
      <c r="R43" s="149">
        <v>0</v>
      </c>
      <c r="S43" s="21">
        <v>0</v>
      </c>
      <c r="T43" s="149">
        <v>0</v>
      </c>
      <c r="U43" s="21">
        <v>0</v>
      </c>
      <c r="V43" s="149">
        <v>0</v>
      </c>
      <c r="W43" s="120">
        <v>0</v>
      </c>
      <c r="X43" s="120">
        <v>0</v>
      </c>
      <c r="Y43" s="120">
        <v>0</v>
      </c>
      <c r="Z43" s="120">
        <v>0</v>
      </c>
    </row>
    <row r="44" spans="1:39" s="22" customFormat="1" ht="12.75" customHeight="1">
      <c r="A44" s="75" t="s">
        <v>85</v>
      </c>
      <c r="B44" s="110">
        <v>33897</v>
      </c>
      <c r="C44" s="22">
        <v>33897</v>
      </c>
      <c r="D44" s="22">
        <v>34497</v>
      </c>
      <c r="E44" s="22">
        <v>33377</v>
      </c>
      <c r="F44" s="22">
        <v>33377.199999999997</v>
      </c>
      <c r="G44" s="22">
        <v>34378</v>
      </c>
      <c r="H44" s="22">
        <v>34647</v>
      </c>
      <c r="I44" s="22">
        <v>34727</v>
      </c>
      <c r="J44" s="22">
        <v>42591</v>
      </c>
      <c r="K44" s="49">
        <v>42590.920000000006</v>
      </c>
      <c r="L44" s="22">
        <v>42591</v>
      </c>
      <c r="M44" s="22">
        <v>44589</v>
      </c>
      <c r="N44" s="153">
        <v>44589</v>
      </c>
      <c r="O44" s="22">
        <v>44589</v>
      </c>
      <c r="P44" s="152">
        <v>48482</v>
      </c>
      <c r="Q44" s="21">
        <v>46484</v>
      </c>
      <c r="R44" s="149">
        <v>46484</v>
      </c>
      <c r="S44" s="21">
        <v>46443.89</v>
      </c>
      <c r="T44" s="149">
        <v>46444</v>
      </c>
      <c r="U44" s="21">
        <v>38072</v>
      </c>
      <c r="V44" s="149">
        <v>36752</v>
      </c>
      <c r="W44" s="120">
        <v>33907</v>
      </c>
      <c r="X44" s="120">
        <v>29705</v>
      </c>
      <c r="Y44" s="120">
        <v>30345</v>
      </c>
      <c r="Z44" s="120">
        <v>30265</v>
      </c>
    </row>
    <row r="45" spans="1:39" s="22" customFormat="1" ht="12.75" customHeight="1">
      <c r="A45" s="75" t="s">
        <v>86</v>
      </c>
      <c r="B45" s="110">
        <v>2296</v>
      </c>
      <c r="C45" s="22">
        <v>2296</v>
      </c>
      <c r="D45" s="22">
        <v>2296</v>
      </c>
      <c r="E45" s="22">
        <v>2296</v>
      </c>
      <c r="F45" s="22">
        <v>2441.15</v>
      </c>
      <c r="G45" s="22">
        <v>2296</v>
      </c>
      <c r="H45" s="22">
        <v>2296</v>
      </c>
      <c r="I45" s="22">
        <v>851</v>
      </c>
      <c r="J45" s="22">
        <v>736</v>
      </c>
      <c r="K45" s="49">
        <v>735.5</v>
      </c>
      <c r="L45" s="22">
        <v>736</v>
      </c>
      <c r="M45" s="22">
        <v>736</v>
      </c>
      <c r="N45" s="153">
        <v>736</v>
      </c>
      <c r="O45" s="22">
        <v>736</v>
      </c>
      <c r="P45" s="152">
        <v>736</v>
      </c>
      <c r="Q45" s="21">
        <v>736</v>
      </c>
      <c r="R45" s="149">
        <v>736</v>
      </c>
      <c r="S45" s="21">
        <v>735.5</v>
      </c>
      <c r="T45" s="149">
        <v>736</v>
      </c>
      <c r="U45" s="21">
        <v>736</v>
      </c>
      <c r="V45" s="149">
        <v>736</v>
      </c>
      <c r="W45" s="120">
        <v>736</v>
      </c>
      <c r="X45" s="120">
        <v>736</v>
      </c>
      <c r="Y45" s="120">
        <v>736</v>
      </c>
      <c r="Z45" s="120">
        <v>736</v>
      </c>
    </row>
    <row r="46" spans="1:39" s="22" customFormat="1" ht="12.75" customHeight="1">
      <c r="A46" s="75" t="s">
        <v>87</v>
      </c>
      <c r="B46" s="110">
        <v>105146</v>
      </c>
      <c r="C46" s="22">
        <v>106857</v>
      </c>
      <c r="D46" s="22">
        <v>110213</v>
      </c>
      <c r="E46" s="22">
        <v>113398</v>
      </c>
      <c r="F46" s="22">
        <v>114228.84600000001</v>
      </c>
      <c r="G46" s="22">
        <v>120478</v>
      </c>
      <c r="H46" s="22">
        <v>121193</v>
      </c>
      <c r="I46" s="22">
        <v>130025</v>
      </c>
      <c r="J46" s="22">
        <v>130025</v>
      </c>
      <c r="K46" s="49">
        <v>146714.7030000001</v>
      </c>
      <c r="L46" s="22">
        <v>154266</v>
      </c>
      <c r="M46" s="22">
        <v>155006</v>
      </c>
      <c r="N46" s="153">
        <v>156590</v>
      </c>
      <c r="O46" s="22">
        <v>162102</v>
      </c>
      <c r="P46" s="152">
        <v>166227</v>
      </c>
      <c r="Q46" s="21">
        <v>164798</v>
      </c>
      <c r="R46" s="149">
        <v>185204</v>
      </c>
      <c r="S46" s="21">
        <v>183494.96900000001</v>
      </c>
      <c r="T46" s="149">
        <v>185013</v>
      </c>
      <c r="U46" s="21">
        <v>193158</v>
      </c>
      <c r="V46" s="149">
        <v>190470</v>
      </c>
      <c r="W46" s="120">
        <v>185667</v>
      </c>
      <c r="X46" s="120">
        <v>185223</v>
      </c>
      <c r="Y46" s="120">
        <v>184026</v>
      </c>
      <c r="Z46" s="120">
        <v>177925</v>
      </c>
    </row>
    <row r="47" spans="1:39" s="22" customFormat="1" ht="12.75" customHeight="1">
      <c r="A47" s="75" t="s">
        <v>88</v>
      </c>
      <c r="B47" s="110">
        <v>881319</v>
      </c>
      <c r="C47" s="22">
        <v>895482</v>
      </c>
      <c r="D47" s="22">
        <v>904467</v>
      </c>
      <c r="E47" s="22">
        <v>916106</v>
      </c>
      <c r="F47" s="22">
        <v>950354.57799999998</v>
      </c>
      <c r="G47" s="22">
        <v>1007603</v>
      </c>
      <c r="H47" s="22">
        <v>1014474</v>
      </c>
      <c r="I47" s="22">
        <v>1493683</v>
      </c>
      <c r="J47" s="22">
        <v>1092640</v>
      </c>
      <c r="K47" s="49">
        <v>1086430.5230000007</v>
      </c>
      <c r="L47" s="22">
        <v>1107185</v>
      </c>
      <c r="M47" s="22">
        <v>1117548</v>
      </c>
      <c r="N47" s="153">
        <v>1110875</v>
      </c>
      <c r="O47" s="22">
        <v>1119366</v>
      </c>
      <c r="P47" s="152">
        <v>1134900</v>
      </c>
      <c r="Q47" s="21">
        <v>1139973</v>
      </c>
      <c r="R47" s="149">
        <v>1126316</v>
      </c>
      <c r="S47" s="21">
        <v>1111011.851</v>
      </c>
      <c r="T47" s="149">
        <v>1102942</v>
      </c>
      <c r="U47" s="21">
        <v>1092973</v>
      </c>
      <c r="V47" s="149">
        <v>1067945</v>
      </c>
      <c r="W47" s="120">
        <v>1037975</v>
      </c>
      <c r="X47" s="120">
        <v>1032212</v>
      </c>
      <c r="Y47" s="120">
        <v>1029872</v>
      </c>
      <c r="Z47" s="120">
        <v>1037713</v>
      </c>
    </row>
    <row r="48" spans="1:39" s="22" customFormat="1" ht="12.75" customHeight="1">
      <c r="A48" s="75" t="s">
        <v>89</v>
      </c>
      <c r="B48" s="110">
        <v>0</v>
      </c>
      <c r="C48" s="22">
        <v>0</v>
      </c>
      <c r="D48" s="22">
        <v>0</v>
      </c>
      <c r="E48" s="22">
        <v>0</v>
      </c>
      <c r="F48" s="22">
        <v>0</v>
      </c>
      <c r="G48" s="22">
        <v>0</v>
      </c>
      <c r="H48" s="22">
        <v>0</v>
      </c>
      <c r="I48" s="22">
        <v>0</v>
      </c>
      <c r="J48" s="22">
        <v>0</v>
      </c>
      <c r="K48" s="22">
        <v>0</v>
      </c>
      <c r="L48" s="22">
        <v>0</v>
      </c>
      <c r="M48" s="22">
        <v>0</v>
      </c>
      <c r="N48" s="153">
        <v>0</v>
      </c>
      <c r="O48" s="22">
        <v>0</v>
      </c>
      <c r="P48" s="152">
        <v>0</v>
      </c>
      <c r="Q48" s="24">
        <v>0</v>
      </c>
      <c r="R48" s="149">
        <v>0</v>
      </c>
      <c r="S48" s="21">
        <v>0</v>
      </c>
      <c r="T48" s="149">
        <v>0</v>
      </c>
      <c r="U48" s="21">
        <v>0</v>
      </c>
      <c r="V48" s="149">
        <v>0</v>
      </c>
      <c r="W48" s="120">
        <v>0</v>
      </c>
      <c r="X48" s="120">
        <v>0</v>
      </c>
      <c r="Y48" s="120">
        <v>0</v>
      </c>
      <c r="Z48" s="120">
        <v>0</v>
      </c>
    </row>
    <row r="49" spans="1:26" s="22" customFormat="1" ht="12.75" customHeight="1">
      <c r="A49" s="75" t="s">
        <v>90</v>
      </c>
      <c r="B49" s="110">
        <v>10755</v>
      </c>
      <c r="C49" s="22">
        <v>10555</v>
      </c>
      <c r="D49" s="22">
        <v>10555</v>
      </c>
      <c r="E49" s="22">
        <v>10555</v>
      </c>
      <c r="F49" s="22">
        <v>10755.07</v>
      </c>
      <c r="G49" s="22">
        <v>10555</v>
      </c>
      <c r="H49" s="22">
        <v>9962</v>
      </c>
      <c r="I49" s="22">
        <v>14760</v>
      </c>
      <c r="J49" s="22">
        <v>10464</v>
      </c>
      <c r="K49" s="49">
        <v>13512.830000000002</v>
      </c>
      <c r="L49" s="22">
        <v>13513</v>
      </c>
      <c r="M49" s="22">
        <v>14092</v>
      </c>
      <c r="N49" s="153">
        <v>14491</v>
      </c>
      <c r="O49" s="22">
        <v>14491</v>
      </c>
      <c r="P49" s="152">
        <v>14491</v>
      </c>
      <c r="Q49" s="21">
        <v>14491</v>
      </c>
      <c r="R49" s="149">
        <v>14491</v>
      </c>
      <c r="S49" s="21">
        <v>14491.39</v>
      </c>
      <c r="T49" s="149">
        <v>14645</v>
      </c>
      <c r="U49" s="21">
        <v>14645</v>
      </c>
      <c r="V49" s="149">
        <v>14645</v>
      </c>
      <c r="W49" s="120">
        <v>14532</v>
      </c>
      <c r="X49" s="120">
        <v>14532</v>
      </c>
      <c r="Y49" s="120">
        <v>14532</v>
      </c>
      <c r="Z49" s="120">
        <v>14532</v>
      </c>
    </row>
    <row r="50" spans="1:26" s="22" customFormat="1" ht="12.75" customHeight="1">
      <c r="A50" s="75" t="s">
        <v>91</v>
      </c>
      <c r="B50" s="110">
        <v>0</v>
      </c>
      <c r="C50" s="22">
        <v>0</v>
      </c>
      <c r="D50" s="22">
        <v>0</v>
      </c>
      <c r="E50" s="22">
        <v>0</v>
      </c>
      <c r="F50" s="22">
        <v>0</v>
      </c>
      <c r="G50" s="22">
        <v>0</v>
      </c>
      <c r="H50" s="22">
        <v>0</v>
      </c>
      <c r="I50" s="22">
        <v>0</v>
      </c>
      <c r="J50" s="22">
        <v>0</v>
      </c>
      <c r="K50" s="22">
        <v>0</v>
      </c>
      <c r="L50" s="22">
        <v>0</v>
      </c>
      <c r="M50" s="22">
        <v>0</v>
      </c>
      <c r="N50" s="153">
        <v>0</v>
      </c>
      <c r="O50" s="22">
        <v>0</v>
      </c>
      <c r="P50" s="152">
        <v>0</v>
      </c>
      <c r="Q50" s="24">
        <v>0</v>
      </c>
      <c r="R50" s="149">
        <v>0</v>
      </c>
      <c r="S50" s="21">
        <v>0</v>
      </c>
      <c r="T50" s="149">
        <v>0</v>
      </c>
      <c r="U50" s="21">
        <v>0</v>
      </c>
      <c r="V50" s="149">
        <v>0</v>
      </c>
      <c r="W50" s="120">
        <v>0</v>
      </c>
      <c r="X50" s="120">
        <v>0</v>
      </c>
      <c r="Y50" s="120">
        <v>0</v>
      </c>
      <c r="Z50" s="120">
        <v>0</v>
      </c>
    </row>
    <row r="51" spans="1:26" s="22" customFormat="1" ht="12.75" customHeight="1">
      <c r="A51" s="75" t="s">
        <v>92</v>
      </c>
      <c r="B51" s="110">
        <v>77948</v>
      </c>
      <c r="C51" s="22">
        <v>77948</v>
      </c>
      <c r="D51" s="22">
        <v>53232</v>
      </c>
      <c r="E51" s="22">
        <v>54987</v>
      </c>
      <c r="F51" s="22">
        <v>54967.214999999997</v>
      </c>
      <c r="G51" s="22">
        <v>55099</v>
      </c>
      <c r="H51" s="22">
        <v>58642</v>
      </c>
      <c r="I51" s="22">
        <v>61102</v>
      </c>
      <c r="J51" s="22">
        <v>60400</v>
      </c>
      <c r="K51" s="49">
        <v>53785.374999999978</v>
      </c>
      <c r="L51" s="22">
        <v>56150</v>
      </c>
      <c r="M51" s="22">
        <v>55810</v>
      </c>
      <c r="N51" s="153">
        <v>55810</v>
      </c>
      <c r="O51" s="22">
        <v>55810</v>
      </c>
      <c r="P51" s="152">
        <v>55810</v>
      </c>
      <c r="Q51" s="21">
        <v>55810</v>
      </c>
      <c r="R51" s="149">
        <v>55810</v>
      </c>
      <c r="S51" s="21">
        <v>55956.294999999998</v>
      </c>
      <c r="T51" s="149">
        <v>56009</v>
      </c>
      <c r="U51" s="21">
        <v>48947</v>
      </c>
      <c r="V51" s="149">
        <v>46557</v>
      </c>
      <c r="W51" s="120">
        <v>46557</v>
      </c>
      <c r="X51" s="120">
        <v>46557</v>
      </c>
      <c r="Y51" s="120">
        <v>46557</v>
      </c>
      <c r="Z51" s="120">
        <v>46557</v>
      </c>
    </row>
    <row r="52" spans="1:26" s="22" customFormat="1" ht="12.75" customHeight="1">
      <c r="A52" s="75" t="s">
        <v>93</v>
      </c>
      <c r="B52" s="110">
        <v>0</v>
      </c>
      <c r="C52" s="22">
        <v>0</v>
      </c>
      <c r="D52" s="22">
        <v>0</v>
      </c>
      <c r="E52" s="22">
        <v>0</v>
      </c>
      <c r="F52" s="22">
        <v>0</v>
      </c>
      <c r="G52" s="22">
        <v>0</v>
      </c>
      <c r="H52" s="22">
        <v>0</v>
      </c>
      <c r="I52" s="22">
        <v>0</v>
      </c>
      <c r="J52" s="22">
        <v>0</v>
      </c>
      <c r="K52" s="22">
        <v>0</v>
      </c>
      <c r="L52" s="22">
        <v>0</v>
      </c>
      <c r="M52" s="22">
        <v>0</v>
      </c>
      <c r="N52" s="153">
        <v>0</v>
      </c>
      <c r="O52" s="22">
        <v>0</v>
      </c>
      <c r="P52" s="152">
        <v>0</v>
      </c>
      <c r="Q52" s="24">
        <v>0</v>
      </c>
      <c r="R52" s="149">
        <v>0</v>
      </c>
      <c r="S52" s="21">
        <v>0</v>
      </c>
      <c r="T52" s="149">
        <v>0</v>
      </c>
      <c r="U52" s="21">
        <v>0</v>
      </c>
      <c r="V52" s="149">
        <v>0</v>
      </c>
      <c r="W52" s="120">
        <v>0</v>
      </c>
      <c r="X52" s="120">
        <v>0</v>
      </c>
      <c r="Y52" s="120">
        <v>0</v>
      </c>
      <c r="Z52" s="120">
        <v>0</v>
      </c>
    </row>
    <row r="53" spans="1:26" s="22" customFormat="1" ht="12.75" customHeight="1">
      <c r="A53" s="75" t="s">
        <v>94</v>
      </c>
      <c r="B53" s="110">
        <v>3611299</v>
      </c>
      <c r="C53" s="22">
        <v>3574044</v>
      </c>
      <c r="D53" s="22">
        <v>3664573</v>
      </c>
      <c r="E53" s="22">
        <v>3719919</v>
      </c>
      <c r="F53" s="22">
        <v>4109528.6120000002</v>
      </c>
      <c r="G53" s="22">
        <v>4050915</v>
      </c>
      <c r="H53" s="22">
        <v>3587432</v>
      </c>
      <c r="I53" s="22">
        <v>5027052</v>
      </c>
      <c r="J53" s="22">
        <v>3794355</v>
      </c>
      <c r="K53" s="22">
        <v>3829709.0489999978</v>
      </c>
      <c r="L53" s="22">
        <v>3823996</v>
      </c>
      <c r="M53" s="22">
        <v>3973732</v>
      </c>
      <c r="N53" s="153">
        <v>4011606</v>
      </c>
      <c r="O53" s="22">
        <v>4033994</v>
      </c>
      <c r="P53" s="152">
        <v>4023729</v>
      </c>
      <c r="Q53" s="21">
        <v>4020073</v>
      </c>
      <c r="R53" s="149">
        <v>4043075</v>
      </c>
      <c r="S53" s="21">
        <v>4076711.3089999999</v>
      </c>
      <c r="T53" s="149">
        <v>4107699</v>
      </c>
      <c r="U53" s="21">
        <v>3923305</v>
      </c>
      <c r="V53" s="149">
        <v>3861590</v>
      </c>
      <c r="W53" s="120">
        <v>3870736</v>
      </c>
      <c r="X53" s="120">
        <v>3837731</v>
      </c>
      <c r="Y53" s="120">
        <v>3827681</v>
      </c>
      <c r="Z53" s="120">
        <v>3819309</v>
      </c>
    </row>
    <row r="54" spans="1:26" s="22" customFormat="1" ht="12.75" customHeight="1">
      <c r="A54" s="148" t="s">
        <v>111</v>
      </c>
      <c r="B54" s="140">
        <v>11421865</v>
      </c>
      <c r="C54" s="140">
        <v>11413541</v>
      </c>
      <c r="D54" s="140">
        <v>11537130</v>
      </c>
      <c r="E54" s="140">
        <v>11671414</v>
      </c>
      <c r="F54" s="140">
        <v>12529617.506000001</v>
      </c>
      <c r="G54" s="140">
        <v>12267612</v>
      </c>
      <c r="H54" s="140">
        <v>11629625</v>
      </c>
      <c r="I54" s="140">
        <v>14543425</v>
      </c>
      <c r="J54" s="140">
        <v>12842209</v>
      </c>
      <c r="K54" s="140">
        <v>12205416.452999994</v>
      </c>
      <c r="L54" s="140">
        <v>12316233</v>
      </c>
      <c r="M54" s="140">
        <v>12512974</v>
      </c>
      <c r="N54" s="140">
        <v>12617743</v>
      </c>
      <c r="O54" s="140">
        <v>12690806</v>
      </c>
      <c r="P54" s="140">
        <v>12760700</v>
      </c>
      <c r="Q54" s="140">
        <v>12771830</v>
      </c>
      <c r="R54" s="141">
        <v>12790557</v>
      </c>
      <c r="S54" s="141">
        <f>SUM(S4:S53)</f>
        <v>12794552.655000001</v>
      </c>
      <c r="T54" s="141">
        <v>12915006</v>
      </c>
      <c r="U54" s="141">
        <f t="shared" ref="U54:Z54" si="0">SUM(U4:U53)</f>
        <v>12711111</v>
      </c>
      <c r="V54" s="141">
        <f t="shared" si="0"/>
        <v>12607203</v>
      </c>
      <c r="W54" s="141">
        <f t="shared" si="0"/>
        <v>12429147</v>
      </c>
      <c r="X54" s="141">
        <f t="shared" si="0"/>
        <v>12446907</v>
      </c>
      <c r="Y54" s="141">
        <f t="shared" si="0"/>
        <v>12425869</v>
      </c>
      <c r="Z54" s="141">
        <f t="shared" si="0"/>
        <v>12346001</v>
      </c>
    </row>
    <row r="55" spans="1:26" ht="65.25" customHeight="1">
      <c r="A55" s="215" t="s">
        <v>98</v>
      </c>
      <c r="B55" s="34"/>
      <c r="C55" s="34"/>
      <c r="D55" s="34"/>
      <c r="E55" s="34"/>
      <c r="F55" s="34"/>
      <c r="G55" s="34"/>
      <c r="H55" s="34"/>
      <c r="I55" s="34"/>
      <c r="Z55" s="24"/>
    </row>
    <row r="56" spans="1:26" ht="93.75" customHeight="1">
      <c r="A56" s="215" t="s">
        <v>40</v>
      </c>
      <c r="B56" s="34"/>
      <c r="C56" s="34"/>
      <c r="D56" s="34"/>
      <c r="E56" s="34"/>
      <c r="F56" s="34"/>
      <c r="G56" s="34"/>
      <c r="H56" s="34"/>
      <c r="I56" s="34"/>
      <c r="Z56" s="24"/>
    </row>
  </sheetData>
  <mergeCells count="1">
    <mergeCell ref="P2:Z2"/>
  </mergeCells>
  <printOptions horizontalCentered="1" verticalCentered="1"/>
  <pageMargins left="0.25" right="0.25" top="0.75" bottom="0.75" header="0.3" footer="0.3"/>
  <pageSetup scale="71" orientation="landscape" r:id="rId1"/>
  <headerFooter alignWithMargins="0">
    <oddHeader>&amp;CTable 6 Acreage of Producing Leases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AB471"/>
  <sheetViews>
    <sheetView zoomScaleNormal="100" workbookViewId="0">
      <pane xSplit="1" ySplit="3" topLeftCell="K29" activePane="bottomRight" state="frozen"/>
      <selection pane="bottomRight" activeCell="P17" sqref="P17"/>
      <selection pane="bottomLeft" activeCell="Q17" sqref="Q17"/>
      <selection pane="topRight" activeCell="Q17" sqref="Q17"/>
    </sheetView>
  </sheetViews>
  <sheetFormatPr defaultColWidth="9.42578125" defaultRowHeight="12.75"/>
  <cols>
    <col min="1" max="1" width="17.28515625" style="7" customWidth="1"/>
    <col min="2" max="9" width="10.7109375" style="7" customWidth="1"/>
    <col min="10" max="15" width="10.7109375" style="34" customWidth="1"/>
    <col min="16" max="26" width="10.7109375" style="7" customWidth="1"/>
    <col min="27" max="27" width="11.85546875" style="7" customWidth="1"/>
    <col min="28" max="41" width="10.7109375" style="7" customWidth="1"/>
    <col min="42" max="16384" width="9.42578125" style="7"/>
  </cols>
  <sheetData>
    <row r="1" spans="1:28" s="1" customFormat="1" ht="12.75" customHeight="1">
      <c r="A1" s="43" t="s">
        <v>42</v>
      </c>
      <c r="B1" s="5"/>
      <c r="C1" s="5"/>
      <c r="D1" s="5"/>
      <c r="E1" s="5"/>
      <c r="F1" s="5"/>
      <c r="G1" s="5"/>
      <c r="H1" s="5"/>
      <c r="I1" s="5"/>
      <c r="J1" s="8"/>
      <c r="K1" s="8"/>
      <c r="L1" s="8"/>
      <c r="M1" s="24"/>
      <c r="N1" s="24"/>
      <c r="O1" s="24"/>
      <c r="P1" s="24"/>
      <c r="Q1" s="24"/>
      <c r="R1" s="24"/>
      <c r="S1" s="24"/>
      <c r="T1" s="24"/>
      <c r="U1" s="24"/>
      <c r="V1" s="24"/>
      <c r="W1" s="24"/>
      <c r="X1" s="24"/>
      <c r="Y1" s="24"/>
      <c r="Z1" s="24"/>
    </row>
    <row r="2" spans="1:28" s="1" customFormat="1" ht="20.25">
      <c r="A2" s="177"/>
      <c r="C2" s="228"/>
      <c r="D2" s="228"/>
      <c r="E2" s="228"/>
      <c r="F2" s="228"/>
      <c r="G2" s="228"/>
      <c r="H2" s="228"/>
      <c r="I2" s="228"/>
      <c r="J2" s="228"/>
      <c r="K2" s="228"/>
      <c r="L2" s="228"/>
      <c r="M2" s="228"/>
      <c r="N2" s="228"/>
      <c r="O2" s="228"/>
      <c r="P2" s="241" t="s">
        <v>113</v>
      </c>
      <c r="Q2" s="242"/>
      <c r="R2" s="242"/>
      <c r="S2" s="242"/>
      <c r="T2" s="242"/>
      <c r="U2" s="242"/>
      <c r="V2" s="242"/>
      <c r="W2" s="242"/>
      <c r="X2" s="242"/>
      <c r="Y2" s="242"/>
      <c r="Z2" s="242"/>
      <c r="AA2" s="228"/>
    </row>
    <row r="3" spans="1:28" s="50" customFormat="1">
      <c r="A3" s="178" t="s">
        <v>44</v>
      </c>
      <c r="B3" s="45" t="s">
        <v>2</v>
      </c>
      <c r="C3" s="45" t="s">
        <v>3</v>
      </c>
      <c r="D3" s="45" t="s">
        <v>4</v>
      </c>
      <c r="E3" s="45" t="s">
        <v>5</v>
      </c>
      <c r="F3" s="45" t="s">
        <v>6</v>
      </c>
      <c r="G3" s="45" t="s">
        <v>7</v>
      </c>
      <c r="H3" s="45" t="s">
        <v>8</v>
      </c>
      <c r="I3" s="45" t="s">
        <v>9</v>
      </c>
      <c r="J3" s="45" t="s">
        <v>10</v>
      </c>
      <c r="K3" s="45" t="s">
        <v>11</v>
      </c>
      <c r="L3" s="45" t="s">
        <v>12</v>
      </c>
      <c r="M3" s="45" t="s">
        <v>13</v>
      </c>
      <c r="N3" s="45" t="s">
        <v>14</v>
      </c>
      <c r="O3" s="45" t="s">
        <v>15</v>
      </c>
      <c r="P3" s="45" t="s">
        <v>16</v>
      </c>
      <c r="Q3" s="45" t="s">
        <v>17</v>
      </c>
      <c r="R3" s="45" t="s">
        <v>18</v>
      </c>
      <c r="S3" s="45" t="s">
        <v>19</v>
      </c>
      <c r="T3" s="45" t="s">
        <v>20</v>
      </c>
      <c r="U3" s="45" t="s">
        <v>21</v>
      </c>
      <c r="V3" s="45" t="s">
        <v>22</v>
      </c>
      <c r="W3" s="45" t="s">
        <v>23</v>
      </c>
      <c r="X3" s="45" t="s">
        <v>24</v>
      </c>
      <c r="Y3" s="45" t="s">
        <v>25</v>
      </c>
      <c r="Z3" s="45" t="s">
        <v>26</v>
      </c>
    </row>
    <row r="4" spans="1:28" s="50" customFormat="1" ht="12.75" customHeight="1">
      <c r="A4" s="76" t="s">
        <v>45</v>
      </c>
      <c r="B4" s="52">
        <v>2</v>
      </c>
      <c r="C4" s="52">
        <v>0</v>
      </c>
      <c r="D4" s="52">
        <v>6</v>
      </c>
      <c r="E4" s="52">
        <v>6</v>
      </c>
      <c r="F4" s="52">
        <v>0</v>
      </c>
      <c r="G4" s="52">
        <v>0</v>
      </c>
      <c r="H4" s="52">
        <v>1</v>
      </c>
      <c r="I4" s="52">
        <v>0</v>
      </c>
      <c r="J4" s="52">
        <v>1</v>
      </c>
      <c r="K4" s="52">
        <v>0</v>
      </c>
      <c r="L4" s="52">
        <v>0</v>
      </c>
      <c r="M4" s="52">
        <v>2</v>
      </c>
      <c r="N4" s="85">
        <v>0</v>
      </c>
      <c r="O4" s="85">
        <v>0</v>
      </c>
      <c r="P4" s="85">
        <v>3</v>
      </c>
      <c r="Q4" s="85">
        <v>0</v>
      </c>
      <c r="R4" s="85">
        <v>0</v>
      </c>
      <c r="S4" s="85">
        <v>0</v>
      </c>
      <c r="T4" s="85">
        <v>0</v>
      </c>
      <c r="U4" s="85">
        <v>0</v>
      </c>
      <c r="V4" s="85">
        <v>0</v>
      </c>
      <c r="W4" s="85">
        <v>0</v>
      </c>
      <c r="X4" s="85">
        <v>0</v>
      </c>
      <c r="Y4" s="85">
        <v>0</v>
      </c>
      <c r="Z4" s="85">
        <v>0</v>
      </c>
      <c r="AA4" s="84"/>
      <c r="AB4" s="199"/>
    </row>
    <row r="5" spans="1:28" s="50" customFormat="1" ht="12.75" customHeight="1">
      <c r="A5" s="76" t="s">
        <v>46</v>
      </c>
      <c r="B5" s="9">
        <v>12</v>
      </c>
      <c r="C5" s="9">
        <v>12</v>
      </c>
      <c r="D5" s="9">
        <v>8</v>
      </c>
      <c r="E5" s="9">
        <v>14</v>
      </c>
      <c r="F5" s="9">
        <v>9</v>
      </c>
      <c r="G5" s="9">
        <v>9</v>
      </c>
      <c r="H5" s="9">
        <v>7</v>
      </c>
      <c r="I5" s="9">
        <v>12</v>
      </c>
      <c r="J5" s="9">
        <v>8</v>
      </c>
      <c r="K5" s="10">
        <v>0</v>
      </c>
      <c r="L5" s="9">
        <v>0</v>
      </c>
      <c r="M5" s="9">
        <v>2</v>
      </c>
      <c r="N5" s="85">
        <v>10</v>
      </c>
      <c r="O5" s="85">
        <v>8</v>
      </c>
      <c r="P5" s="85">
        <v>3</v>
      </c>
      <c r="Q5" s="85">
        <v>3</v>
      </c>
      <c r="R5" s="85">
        <v>4</v>
      </c>
      <c r="S5" s="85">
        <v>10</v>
      </c>
      <c r="T5" s="85">
        <v>16</v>
      </c>
      <c r="U5" s="85">
        <v>12</v>
      </c>
      <c r="V5" s="85">
        <v>16</v>
      </c>
      <c r="W5" s="85">
        <v>4</v>
      </c>
      <c r="X5" s="85">
        <v>13</v>
      </c>
      <c r="Y5" s="85">
        <v>12</v>
      </c>
      <c r="Z5" s="85">
        <v>6</v>
      </c>
      <c r="AA5" s="84"/>
      <c r="AB5" s="199"/>
    </row>
    <row r="6" spans="1:28" s="50" customFormat="1" ht="12.75" customHeight="1">
      <c r="A6" s="76" t="s">
        <v>47</v>
      </c>
      <c r="B6" s="52">
        <v>0</v>
      </c>
      <c r="C6" s="52">
        <v>0</v>
      </c>
      <c r="D6" s="52">
        <v>0</v>
      </c>
      <c r="E6" s="52">
        <v>0</v>
      </c>
      <c r="F6" s="52">
        <v>0</v>
      </c>
      <c r="G6" s="52">
        <v>0</v>
      </c>
      <c r="H6" s="52">
        <v>0</v>
      </c>
      <c r="I6" s="52">
        <v>1</v>
      </c>
      <c r="J6" s="52">
        <v>0</v>
      </c>
      <c r="K6" s="52">
        <v>0</v>
      </c>
      <c r="L6" s="52">
        <v>0</v>
      </c>
      <c r="M6" s="52">
        <v>0</v>
      </c>
      <c r="N6" s="85">
        <v>0</v>
      </c>
      <c r="O6" s="85">
        <v>0</v>
      </c>
      <c r="P6" s="85">
        <v>0</v>
      </c>
      <c r="Q6" s="85">
        <v>0</v>
      </c>
      <c r="R6" s="85">
        <v>0</v>
      </c>
      <c r="S6" s="85">
        <v>0</v>
      </c>
      <c r="T6" s="85">
        <v>0</v>
      </c>
      <c r="U6" s="85">
        <v>0</v>
      </c>
      <c r="V6" s="85">
        <v>0</v>
      </c>
      <c r="W6" s="85">
        <v>0</v>
      </c>
      <c r="X6" s="85">
        <v>0</v>
      </c>
      <c r="Y6" s="85">
        <v>0</v>
      </c>
      <c r="Z6" s="85">
        <v>0</v>
      </c>
      <c r="AA6" s="84"/>
      <c r="AB6" s="199"/>
    </row>
    <row r="7" spans="1:28" s="50" customFormat="1" ht="12.75" customHeight="1">
      <c r="A7" s="76" t="s">
        <v>48</v>
      </c>
      <c r="B7" s="52">
        <v>0</v>
      </c>
      <c r="C7" s="52">
        <v>3</v>
      </c>
      <c r="D7" s="52">
        <v>6</v>
      </c>
      <c r="E7" s="52">
        <v>5</v>
      </c>
      <c r="F7" s="52">
        <v>23</v>
      </c>
      <c r="G7" s="52">
        <v>11</v>
      </c>
      <c r="H7" s="52">
        <v>14</v>
      </c>
      <c r="I7" s="52">
        <v>25</v>
      </c>
      <c r="J7" s="52">
        <v>28</v>
      </c>
      <c r="K7" s="52">
        <v>18</v>
      </c>
      <c r="L7" s="52">
        <v>12</v>
      </c>
      <c r="M7" s="52">
        <v>12</v>
      </c>
      <c r="N7" s="85">
        <v>18</v>
      </c>
      <c r="O7" s="85">
        <v>25</v>
      </c>
      <c r="P7" s="85">
        <v>8</v>
      </c>
      <c r="Q7" s="85">
        <v>3</v>
      </c>
      <c r="R7" s="85">
        <v>0</v>
      </c>
      <c r="S7" s="85">
        <v>9</v>
      </c>
      <c r="T7" s="85">
        <v>2</v>
      </c>
      <c r="U7" s="85">
        <v>0</v>
      </c>
      <c r="V7" s="85">
        <v>2</v>
      </c>
      <c r="W7" s="85">
        <v>0</v>
      </c>
      <c r="X7" s="85">
        <v>1</v>
      </c>
      <c r="Y7" s="85">
        <v>4</v>
      </c>
      <c r="Z7" s="85">
        <v>1</v>
      </c>
      <c r="AA7" s="84"/>
      <c r="AB7" s="199"/>
    </row>
    <row r="8" spans="1:28" ht="12.75" customHeight="1">
      <c r="A8" s="76" t="s">
        <v>49</v>
      </c>
      <c r="B8" s="52">
        <v>74</v>
      </c>
      <c r="C8" s="52">
        <v>104</v>
      </c>
      <c r="D8" s="52">
        <v>72</v>
      </c>
      <c r="E8" s="52">
        <v>109</v>
      </c>
      <c r="F8" s="52">
        <v>203</v>
      </c>
      <c r="G8" s="52">
        <v>165</v>
      </c>
      <c r="H8" s="52">
        <v>313</v>
      </c>
      <c r="I8" s="52">
        <v>231</v>
      </c>
      <c r="J8" s="52">
        <v>169</v>
      </c>
      <c r="K8" s="52">
        <v>281</v>
      </c>
      <c r="L8" s="52">
        <v>369</v>
      </c>
      <c r="M8" s="52">
        <v>355</v>
      </c>
      <c r="N8" s="85">
        <v>181</v>
      </c>
      <c r="O8" s="85">
        <v>181</v>
      </c>
      <c r="P8" s="85">
        <v>168</v>
      </c>
      <c r="Q8" s="85">
        <v>28</v>
      </c>
      <c r="R8" s="85">
        <v>64</v>
      </c>
      <c r="S8" s="85">
        <v>117</v>
      </c>
      <c r="T8" s="85">
        <v>239</v>
      </c>
      <c r="U8" s="85">
        <v>195</v>
      </c>
      <c r="V8" s="85">
        <v>61</v>
      </c>
      <c r="W8" s="85">
        <v>201</v>
      </c>
      <c r="X8" s="85">
        <v>9</v>
      </c>
      <c r="Y8" s="85">
        <v>4</v>
      </c>
      <c r="Z8" s="85">
        <v>80</v>
      </c>
      <c r="AA8" s="84"/>
      <c r="AB8" s="199"/>
    </row>
    <row r="9" spans="1:28" ht="12.75" customHeight="1">
      <c r="A9" s="76" t="s">
        <v>50</v>
      </c>
      <c r="B9" s="52">
        <v>201</v>
      </c>
      <c r="C9" s="52">
        <v>175</v>
      </c>
      <c r="D9" s="52">
        <v>252</v>
      </c>
      <c r="E9" s="52">
        <v>378</v>
      </c>
      <c r="F9" s="52">
        <v>488</v>
      </c>
      <c r="G9" s="52">
        <v>650</v>
      </c>
      <c r="H9" s="52">
        <v>765</v>
      </c>
      <c r="I9" s="52">
        <v>684</v>
      </c>
      <c r="J9" s="52">
        <v>473</v>
      </c>
      <c r="K9" s="52">
        <v>593</v>
      </c>
      <c r="L9" s="52">
        <v>509</v>
      </c>
      <c r="M9" s="52">
        <v>422</v>
      </c>
      <c r="N9" s="85">
        <v>314</v>
      </c>
      <c r="O9" s="85">
        <v>316</v>
      </c>
      <c r="P9" s="85">
        <v>373</v>
      </c>
      <c r="Q9" s="85">
        <v>218</v>
      </c>
      <c r="R9" s="85">
        <v>319</v>
      </c>
      <c r="S9" s="85">
        <v>402</v>
      </c>
      <c r="T9" s="85">
        <v>354</v>
      </c>
      <c r="U9" s="85">
        <v>250</v>
      </c>
      <c r="V9" s="85">
        <v>282</v>
      </c>
      <c r="W9" s="85">
        <v>96</v>
      </c>
      <c r="X9" s="85">
        <v>105</v>
      </c>
      <c r="Y9" s="85">
        <v>130</v>
      </c>
      <c r="Z9" s="85">
        <v>179</v>
      </c>
      <c r="AA9" s="84"/>
      <c r="AB9" s="199"/>
    </row>
    <row r="10" spans="1:28" ht="12.75" customHeight="1">
      <c r="A10" s="76" t="s">
        <v>51</v>
      </c>
      <c r="B10" s="52">
        <v>0</v>
      </c>
      <c r="C10" s="52">
        <v>0</v>
      </c>
      <c r="D10" s="52">
        <v>0</v>
      </c>
      <c r="E10" s="52">
        <v>0</v>
      </c>
      <c r="F10" s="52">
        <v>0</v>
      </c>
      <c r="G10" s="52">
        <v>0</v>
      </c>
      <c r="H10" s="52">
        <v>0</v>
      </c>
      <c r="I10" s="52">
        <v>0</v>
      </c>
      <c r="J10" s="52">
        <v>0</v>
      </c>
      <c r="K10" s="52">
        <v>0</v>
      </c>
      <c r="L10" s="52">
        <v>0</v>
      </c>
      <c r="M10" s="52">
        <v>0</v>
      </c>
      <c r="N10" s="85">
        <v>0</v>
      </c>
      <c r="O10" s="85">
        <v>0</v>
      </c>
      <c r="P10" s="85">
        <v>0</v>
      </c>
      <c r="Q10" s="85">
        <v>0</v>
      </c>
      <c r="R10" s="85">
        <v>0</v>
      </c>
      <c r="S10" s="85">
        <v>0</v>
      </c>
      <c r="T10" s="85">
        <v>0</v>
      </c>
      <c r="U10" s="85">
        <v>0</v>
      </c>
      <c r="V10" s="85">
        <v>0</v>
      </c>
      <c r="W10" s="85">
        <v>0</v>
      </c>
      <c r="X10" s="85">
        <v>0</v>
      </c>
      <c r="Y10" s="85">
        <v>0</v>
      </c>
      <c r="Z10" s="85">
        <v>0</v>
      </c>
      <c r="AA10" s="84"/>
      <c r="AB10" s="199"/>
    </row>
    <row r="11" spans="1:28" ht="12.75" customHeight="1">
      <c r="A11" s="76" t="s">
        <v>52</v>
      </c>
      <c r="B11" s="52">
        <v>0</v>
      </c>
      <c r="C11" s="52">
        <v>0</v>
      </c>
      <c r="D11" s="52">
        <v>0</v>
      </c>
      <c r="E11" s="52">
        <v>0</v>
      </c>
      <c r="F11" s="52">
        <v>0</v>
      </c>
      <c r="G11" s="52">
        <v>0</v>
      </c>
      <c r="H11" s="52">
        <v>0</v>
      </c>
      <c r="I11" s="52">
        <v>0</v>
      </c>
      <c r="J11" s="52">
        <v>0</v>
      </c>
      <c r="K11" s="52">
        <v>0</v>
      </c>
      <c r="L11" s="52">
        <v>0</v>
      </c>
      <c r="M11" s="52">
        <v>0</v>
      </c>
      <c r="N11" s="85">
        <v>0</v>
      </c>
      <c r="O11" s="85">
        <v>0</v>
      </c>
      <c r="P11" s="85">
        <v>0</v>
      </c>
      <c r="Q11" s="85">
        <v>0</v>
      </c>
      <c r="R11" s="85">
        <v>0</v>
      </c>
      <c r="S11" s="85">
        <v>0</v>
      </c>
      <c r="T11" s="85">
        <v>0</v>
      </c>
      <c r="U11" s="85">
        <v>0</v>
      </c>
      <c r="V11" s="85">
        <v>0</v>
      </c>
      <c r="W11" s="85">
        <v>0</v>
      </c>
      <c r="X11" s="85">
        <v>0</v>
      </c>
      <c r="Y11" s="85">
        <v>0</v>
      </c>
      <c r="Z11" s="85">
        <v>0</v>
      </c>
      <c r="AA11" s="84"/>
      <c r="AB11" s="199"/>
    </row>
    <row r="12" spans="1:28" ht="12.75" customHeight="1">
      <c r="A12" s="76" t="s">
        <v>53</v>
      </c>
      <c r="B12" s="52">
        <v>0</v>
      </c>
      <c r="C12" s="52">
        <v>0</v>
      </c>
      <c r="D12" s="52">
        <v>0</v>
      </c>
      <c r="E12" s="52">
        <v>0</v>
      </c>
      <c r="F12" s="52">
        <v>0</v>
      </c>
      <c r="G12" s="52">
        <v>0</v>
      </c>
      <c r="H12" s="52">
        <v>0</v>
      </c>
      <c r="I12" s="52">
        <v>0</v>
      </c>
      <c r="J12" s="52">
        <v>0</v>
      </c>
      <c r="K12" s="52">
        <v>0</v>
      </c>
      <c r="L12" s="52">
        <v>0</v>
      </c>
      <c r="M12" s="52">
        <v>0</v>
      </c>
      <c r="N12" s="85">
        <v>0</v>
      </c>
      <c r="O12" s="85">
        <v>0</v>
      </c>
      <c r="P12" s="85">
        <v>0</v>
      </c>
      <c r="Q12" s="85">
        <v>0</v>
      </c>
      <c r="R12" s="85">
        <v>0</v>
      </c>
      <c r="S12" s="85">
        <v>0</v>
      </c>
      <c r="T12" s="85">
        <v>0</v>
      </c>
      <c r="U12" s="85">
        <v>0</v>
      </c>
      <c r="V12" s="85">
        <v>0</v>
      </c>
      <c r="W12" s="85">
        <v>0</v>
      </c>
      <c r="X12" s="85">
        <v>0</v>
      </c>
      <c r="Y12" s="85">
        <v>0</v>
      </c>
      <c r="Z12" s="85">
        <v>0</v>
      </c>
      <c r="AA12" s="84"/>
      <c r="AB12" s="199"/>
    </row>
    <row r="13" spans="1:28" ht="12.75" customHeight="1">
      <c r="A13" s="76" t="s">
        <v>54</v>
      </c>
      <c r="B13" s="52">
        <v>0</v>
      </c>
      <c r="C13" s="52">
        <v>0</v>
      </c>
      <c r="D13" s="52">
        <v>0</v>
      </c>
      <c r="E13" s="52">
        <v>0</v>
      </c>
      <c r="F13" s="52">
        <v>0</v>
      </c>
      <c r="G13" s="52">
        <v>0</v>
      </c>
      <c r="H13" s="52">
        <v>0</v>
      </c>
      <c r="I13" s="52">
        <v>0</v>
      </c>
      <c r="J13" s="52">
        <v>0</v>
      </c>
      <c r="K13" s="52">
        <v>0</v>
      </c>
      <c r="L13" s="52">
        <v>0</v>
      </c>
      <c r="M13" s="52">
        <v>0</v>
      </c>
      <c r="N13" s="85">
        <v>0</v>
      </c>
      <c r="O13" s="85">
        <v>0</v>
      </c>
      <c r="P13" s="85">
        <v>0</v>
      </c>
      <c r="Q13" s="85">
        <v>0</v>
      </c>
      <c r="R13" s="85">
        <v>0</v>
      </c>
      <c r="S13" s="85">
        <v>0</v>
      </c>
      <c r="T13" s="85">
        <v>0</v>
      </c>
      <c r="U13" s="85">
        <v>0</v>
      </c>
      <c r="V13" s="85">
        <v>0</v>
      </c>
      <c r="W13" s="85">
        <v>0</v>
      </c>
      <c r="X13" s="85">
        <v>0</v>
      </c>
      <c r="Y13" s="85">
        <v>0</v>
      </c>
      <c r="Z13" s="85">
        <v>0</v>
      </c>
      <c r="AA13" s="84"/>
      <c r="AB13" s="199"/>
    </row>
    <row r="14" spans="1:28" ht="12.75" customHeight="1">
      <c r="A14" s="76" t="s">
        <v>55</v>
      </c>
      <c r="B14" s="52">
        <v>0</v>
      </c>
      <c r="C14" s="52">
        <v>0</v>
      </c>
      <c r="D14" s="52">
        <v>0</v>
      </c>
      <c r="E14" s="52">
        <v>0</v>
      </c>
      <c r="F14" s="52">
        <v>0</v>
      </c>
      <c r="G14" s="52">
        <v>0</v>
      </c>
      <c r="H14" s="52">
        <v>0</v>
      </c>
      <c r="I14" s="52">
        <v>0</v>
      </c>
      <c r="J14" s="52">
        <v>0</v>
      </c>
      <c r="K14" s="52">
        <v>0</v>
      </c>
      <c r="L14" s="52">
        <v>0</v>
      </c>
      <c r="M14" s="52">
        <v>0</v>
      </c>
      <c r="N14" s="85">
        <v>0</v>
      </c>
      <c r="O14" s="85">
        <v>0</v>
      </c>
      <c r="P14" s="85">
        <v>0</v>
      </c>
      <c r="Q14" s="85">
        <v>0</v>
      </c>
      <c r="R14" s="85">
        <v>0</v>
      </c>
      <c r="S14" s="85">
        <v>0</v>
      </c>
      <c r="T14" s="85">
        <v>0</v>
      </c>
      <c r="U14" s="85">
        <v>0</v>
      </c>
      <c r="V14" s="85">
        <v>0</v>
      </c>
      <c r="W14" s="85">
        <v>0</v>
      </c>
      <c r="X14" s="85">
        <v>0</v>
      </c>
      <c r="Y14" s="85">
        <v>0</v>
      </c>
      <c r="Z14" s="85">
        <v>0</v>
      </c>
      <c r="AA14" s="84"/>
      <c r="AB14" s="199"/>
    </row>
    <row r="15" spans="1:28" ht="12.75" customHeight="1">
      <c r="A15" s="76" t="s">
        <v>56</v>
      </c>
      <c r="B15" s="52">
        <v>0</v>
      </c>
      <c r="C15" s="52">
        <v>0</v>
      </c>
      <c r="D15" s="52">
        <v>0</v>
      </c>
      <c r="E15" s="52">
        <v>0</v>
      </c>
      <c r="F15" s="52">
        <v>0</v>
      </c>
      <c r="G15" s="52">
        <v>0</v>
      </c>
      <c r="H15" s="52">
        <v>0</v>
      </c>
      <c r="I15" s="52">
        <v>0</v>
      </c>
      <c r="J15" s="52">
        <v>0</v>
      </c>
      <c r="K15" s="52">
        <v>0</v>
      </c>
      <c r="L15" s="52">
        <v>0</v>
      </c>
      <c r="M15" s="52">
        <v>0</v>
      </c>
      <c r="N15" s="85">
        <v>0</v>
      </c>
      <c r="O15" s="85">
        <v>0</v>
      </c>
      <c r="P15" s="85">
        <v>0</v>
      </c>
      <c r="Q15" s="85">
        <v>0</v>
      </c>
      <c r="R15" s="85">
        <v>2</v>
      </c>
      <c r="S15" s="85">
        <v>0</v>
      </c>
      <c r="T15" s="85">
        <v>0</v>
      </c>
      <c r="U15" s="85">
        <v>0</v>
      </c>
      <c r="V15" s="85">
        <v>0</v>
      </c>
      <c r="W15" s="85">
        <v>0</v>
      </c>
      <c r="X15" s="85">
        <v>0</v>
      </c>
      <c r="Y15" s="85">
        <v>0</v>
      </c>
      <c r="Z15" s="85">
        <v>0</v>
      </c>
      <c r="AA15" s="84"/>
      <c r="AB15" s="199"/>
    </row>
    <row r="16" spans="1:28" ht="12.75" customHeight="1">
      <c r="A16" s="76" t="s">
        <v>57</v>
      </c>
      <c r="B16" s="52">
        <v>0</v>
      </c>
      <c r="C16" s="52">
        <v>0</v>
      </c>
      <c r="D16" s="52">
        <v>0</v>
      </c>
      <c r="E16" s="52">
        <v>0</v>
      </c>
      <c r="F16" s="52">
        <v>0</v>
      </c>
      <c r="G16" s="52">
        <v>0</v>
      </c>
      <c r="H16" s="52">
        <v>0</v>
      </c>
      <c r="I16" s="52">
        <v>0</v>
      </c>
      <c r="J16" s="52">
        <v>0</v>
      </c>
      <c r="K16" s="52">
        <v>0</v>
      </c>
      <c r="L16" s="52">
        <v>0</v>
      </c>
      <c r="M16" s="52">
        <v>0</v>
      </c>
      <c r="N16" s="85">
        <v>0</v>
      </c>
      <c r="O16" s="85">
        <v>0</v>
      </c>
      <c r="P16" s="85">
        <v>0</v>
      </c>
      <c r="Q16" s="85">
        <v>0</v>
      </c>
      <c r="R16" s="85">
        <v>0</v>
      </c>
      <c r="S16" s="85">
        <v>0</v>
      </c>
      <c r="T16" s="85">
        <v>0</v>
      </c>
      <c r="U16" s="85">
        <v>0</v>
      </c>
      <c r="V16" s="85">
        <v>0</v>
      </c>
      <c r="W16" s="85">
        <v>0</v>
      </c>
      <c r="X16" s="85">
        <v>0</v>
      </c>
      <c r="Y16" s="85">
        <v>0</v>
      </c>
      <c r="Z16" s="85">
        <v>0</v>
      </c>
      <c r="AA16" s="84"/>
      <c r="AB16" s="199"/>
    </row>
    <row r="17" spans="1:28" ht="12.75" customHeight="1">
      <c r="A17" s="76" t="s">
        <v>58</v>
      </c>
      <c r="B17" s="52">
        <v>0</v>
      </c>
      <c r="C17" s="52">
        <v>0</v>
      </c>
      <c r="D17" s="52">
        <v>0</v>
      </c>
      <c r="E17" s="52">
        <v>0</v>
      </c>
      <c r="F17" s="52">
        <v>0</v>
      </c>
      <c r="G17" s="52">
        <v>0</v>
      </c>
      <c r="H17" s="52">
        <v>0</v>
      </c>
      <c r="I17" s="52">
        <v>0</v>
      </c>
      <c r="J17" s="52">
        <v>0</v>
      </c>
      <c r="K17" s="52">
        <v>0</v>
      </c>
      <c r="L17" s="52">
        <v>0</v>
      </c>
      <c r="M17" s="52">
        <v>0</v>
      </c>
      <c r="N17" s="85">
        <v>0</v>
      </c>
      <c r="O17" s="85">
        <v>0</v>
      </c>
      <c r="P17" s="85">
        <v>0</v>
      </c>
      <c r="Q17" s="85">
        <v>0</v>
      </c>
      <c r="R17" s="85">
        <v>0</v>
      </c>
      <c r="S17" s="85">
        <v>0</v>
      </c>
      <c r="T17" s="85">
        <v>0</v>
      </c>
      <c r="U17" s="85">
        <v>0</v>
      </c>
      <c r="V17" s="85">
        <v>0</v>
      </c>
      <c r="W17" s="85">
        <v>0</v>
      </c>
      <c r="X17" s="85">
        <v>0</v>
      </c>
      <c r="Y17" s="85">
        <v>0</v>
      </c>
      <c r="Z17" s="85">
        <v>0</v>
      </c>
      <c r="AA17" s="84"/>
      <c r="AB17" s="199"/>
    </row>
    <row r="18" spans="1:28" ht="12.75" customHeight="1">
      <c r="A18" s="76" t="s">
        <v>59</v>
      </c>
      <c r="B18" s="52">
        <v>0</v>
      </c>
      <c r="C18" s="52">
        <v>0</v>
      </c>
      <c r="D18" s="52">
        <v>0</v>
      </c>
      <c r="E18" s="52">
        <v>0</v>
      </c>
      <c r="F18" s="52">
        <v>0</v>
      </c>
      <c r="G18" s="52">
        <v>0</v>
      </c>
      <c r="H18" s="52">
        <v>0</v>
      </c>
      <c r="I18" s="52">
        <v>0</v>
      </c>
      <c r="J18" s="52">
        <v>0</v>
      </c>
      <c r="K18" s="52">
        <v>0</v>
      </c>
      <c r="L18" s="52">
        <v>0</v>
      </c>
      <c r="M18" s="52">
        <v>0</v>
      </c>
      <c r="N18" s="85">
        <v>0</v>
      </c>
      <c r="O18" s="85">
        <v>0</v>
      </c>
      <c r="P18" s="85">
        <v>0</v>
      </c>
      <c r="Q18" s="85">
        <v>0</v>
      </c>
      <c r="R18" s="85">
        <v>0</v>
      </c>
      <c r="S18" s="85">
        <v>0</v>
      </c>
      <c r="T18" s="85">
        <v>0</v>
      </c>
      <c r="U18" s="85">
        <v>0</v>
      </c>
      <c r="V18" s="85">
        <v>0</v>
      </c>
      <c r="W18" s="85">
        <v>0</v>
      </c>
      <c r="X18" s="85">
        <v>0</v>
      </c>
      <c r="Y18" s="85">
        <v>0</v>
      </c>
      <c r="Z18" s="85">
        <v>0</v>
      </c>
      <c r="AA18" s="84"/>
      <c r="AB18" s="199"/>
    </row>
    <row r="19" spans="1:28" ht="12.75" customHeight="1">
      <c r="A19" s="76" t="s">
        <v>60</v>
      </c>
      <c r="B19" s="52">
        <v>6</v>
      </c>
      <c r="C19" s="52">
        <v>3</v>
      </c>
      <c r="D19" s="52">
        <v>7</v>
      </c>
      <c r="E19" s="52">
        <v>1</v>
      </c>
      <c r="F19" s="52">
        <v>0</v>
      </c>
      <c r="G19" s="52">
        <v>2</v>
      </c>
      <c r="H19" s="52">
        <v>10</v>
      </c>
      <c r="I19" s="52">
        <v>0</v>
      </c>
      <c r="J19" s="52">
        <v>3</v>
      </c>
      <c r="K19" s="52">
        <v>2</v>
      </c>
      <c r="L19" s="52">
        <v>0</v>
      </c>
      <c r="M19" s="52">
        <v>0</v>
      </c>
      <c r="N19" s="85">
        <v>1</v>
      </c>
      <c r="O19" s="85">
        <v>1</v>
      </c>
      <c r="P19" s="85">
        <v>0</v>
      </c>
      <c r="Q19" s="85">
        <v>0</v>
      </c>
      <c r="R19" s="85">
        <v>1</v>
      </c>
      <c r="S19" s="85">
        <v>0</v>
      </c>
      <c r="T19" s="85">
        <v>1</v>
      </c>
      <c r="U19" s="85">
        <v>0</v>
      </c>
      <c r="V19" s="85">
        <v>0</v>
      </c>
      <c r="W19" s="85">
        <v>0</v>
      </c>
      <c r="X19" s="85">
        <v>0</v>
      </c>
      <c r="Y19" s="85">
        <v>1</v>
      </c>
      <c r="Z19" s="85">
        <v>0</v>
      </c>
      <c r="AA19" s="84"/>
      <c r="AB19" s="199"/>
    </row>
    <row r="20" spans="1:28" ht="12.75" customHeight="1">
      <c r="A20" s="76" t="s">
        <v>61</v>
      </c>
      <c r="B20" s="52">
        <v>2</v>
      </c>
      <c r="C20" s="52">
        <v>0</v>
      </c>
      <c r="D20" s="52">
        <v>0</v>
      </c>
      <c r="E20" s="52">
        <v>4</v>
      </c>
      <c r="F20" s="52">
        <v>0</v>
      </c>
      <c r="G20" s="52">
        <v>0</v>
      </c>
      <c r="H20" s="52">
        <v>3</v>
      </c>
      <c r="I20" s="52">
        <v>0</v>
      </c>
      <c r="J20" s="52">
        <v>0</v>
      </c>
      <c r="K20" s="52">
        <v>0</v>
      </c>
      <c r="L20" s="52">
        <v>0</v>
      </c>
      <c r="M20" s="52">
        <v>0</v>
      </c>
      <c r="N20" s="85">
        <v>0</v>
      </c>
      <c r="O20" s="85">
        <v>0</v>
      </c>
      <c r="P20" s="85">
        <v>0</v>
      </c>
      <c r="Q20" s="85">
        <v>0</v>
      </c>
      <c r="R20" s="85">
        <v>0</v>
      </c>
      <c r="S20" s="85">
        <v>0</v>
      </c>
      <c r="T20" s="85">
        <v>0</v>
      </c>
      <c r="U20" s="85">
        <v>0</v>
      </c>
      <c r="V20" s="85">
        <v>0</v>
      </c>
      <c r="W20" s="85">
        <v>0</v>
      </c>
      <c r="X20" s="85">
        <v>0</v>
      </c>
      <c r="Y20" s="85">
        <v>0</v>
      </c>
      <c r="Z20" s="85">
        <v>0</v>
      </c>
      <c r="AA20" s="84"/>
    </row>
    <row r="21" spans="1:28" ht="12.75" customHeight="1">
      <c r="A21" s="76" t="s">
        <v>62</v>
      </c>
      <c r="B21" s="52">
        <v>4</v>
      </c>
      <c r="C21" s="52">
        <v>2</v>
      </c>
      <c r="D21" s="52">
        <v>16</v>
      </c>
      <c r="E21" s="52">
        <v>27</v>
      </c>
      <c r="F21" s="52">
        <v>62</v>
      </c>
      <c r="G21" s="52">
        <v>26</v>
      </c>
      <c r="H21" s="52">
        <v>65</v>
      </c>
      <c r="I21" s="52">
        <v>45</v>
      </c>
      <c r="J21" s="52">
        <v>2</v>
      </c>
      <c r="K21" s="52">
        <v>1</v>
      </c>
      <c r="L21" s="52">
        <v>3</v>
      </c>
      <c r="M21" s="52">
        <v>2</v>
      </c>
      <c r="N21" s="86">
        <v>6</v>
      </c>
      <c r="O21" s="86">
        <v>6</v>
      </c>
      <c r="P21" s="86">
        <v>9</v>
      </c>
      <c r="Q21" s="86">
        <v>3</v>
      </c>
      <c r="R21" s="86">
        <v>0</v>
      </c>
      <c r="S21" s="86">
        <v>2</v>
      </c>
      <c r="T21" s="86">
        <v>0</v>
      </c>
      <c r="U21" s="86">
        <v>6</v>
      </c>
      <c r="V21" s="86">
        <v>29</v>
      </c>
      <c r="W21" s="85">
        <v>18</v>
      </c>
      <c r="X21" s="85">
        <v>15</v>
      </c>
      <c r="Y21" s="85">
        <v>15</v>
      </c>
      <c r="Z21" s="85">
        <v>8</v>
      </c>
      <c r="AA21" s="87"/>
    </row>
    <row r="22" spans="1:28" ht="12.75" customHeight="1">
      <c r="A22" s="76" t="s">
        <v>63</v>
      </c>
      <c r="B22" s="52">
        <v>0</v>
      </c>
      <c r="C22" s="52">
        <v>0</v>
      </c>
      <c r="D22" s="52">
        <v>0</v>
      </c>
      <c r="E22" s="52">
        <v>0</v>
      </c>
      <c r="F22" s="52">
        <v>0</v>
      </c>
      <c r="G22" s="52">
        <v>0</v>
      </c>
      <c r="H22" s="52">
        <v>0</v>
      </c>
      <c r="I22" s="52">
        <v>0</v>
      </c>
      <c r="J22" s="52">
        <v>0</v>
      </c>
      <c r="K22" s="52">
        <v>0</v>
      </c>
      <c r="L22" s="52">
        <v>0</v>
      </c>
      <c r="M22" s="52">
        <v>0</v>
      </c>
      <c r="N22" s="85">
        <v>0</v>
      </c>
      <c r="O22" s="85">
        <v>0</v>
      </c>
      <c r="P22" s="85">
        <v>0</v>
      </c>
      <c r="Q22" s="85">
        <v>0</v>
      </c>
      <c r="R22" s="85">
        <v>0</v>
      </c>
      <c r="S22" s="85">
        <v>0</v>
      </c>
      <c r="T22" s="85">
        <v>0</v>
      </c>
      <c r="U22" s="85">
        <v>0</v>
      </c>
      <c r="V22" s="85">
        <v>0</v>
      </c>
      <c r="W22" s="85">
        <v>0</v>
      </c>
      <c r="X22" s="85">
        <v>0</v>
      </c>
      <c r="Y22" s="85">
        <v>0</v>
      </c>
      <c r="Z22" s="85">
        <v>0</v>
      </c>
    </row>
    <row r="23" spans="1:28" ht="12.75" customHeight="1">
      <c r="A23" s="76" t="s">
        <v>64</v>
      </c>
      <c r="B23" s="52">
        <v>0</v>
      </c>
      <c r="C23" s="52">
        <v>0</v>
      </c>
      <c r="D23" s="52">
        <v>0</v>
      </c>
      <c r="E23" s="52">
        <v>0</v>
      </c>
      <c r="F23" s="52">
        <v>0</v>
      </c>
      <c r="G23" s="52">
        <v>0</v>
      </c>
      <c r="H23" s="52">
        <v>0</v>
      </c>
      <c r="I23" s="52">
        <v>0</v>
      </c>
      <c r="J23" s="52">
        <v>0</v>
      </c>
      <c r="K23" s="52">
        <v>0</v>
      </c>
      <c r="L23" s="52">
        <v>0</v>
      </c>
      <c r="M23" s="52">
        <v>0</v>
      </c>
      <c r="N23" s="85">
        <v>0</v>
      </c>
      <c r="O23" s="85">
        <v>0</v>
      </c>
      <c r="P23" s="85">
        <v>0</v>
      </c>
      <c r="Q23" s="85">
        <v>0</v>
      </c>
      <c r="R23" s="85">
        <v>0</v>
      </c>
      <c r="S23" s="85">
        <v>0</v>
      </c>
      <c r="T23" s="85">
        <v>0</v>
      </c>
      <c r="U23" s="85">
        <v>0</v>
      </c>
      <c r="V23" s="85">
        <v>0</v>
      </c>
      <c r="W23" s="85">
        <v>0</v>
      </c>
      <c r="X23" s="85">
        <v>0</v>
      </c>
      <c r="Y23" s="85">
        <v>0</v>
      </c>
      <c r="Z23" s="85">
        <v>0</v>
      </c>
    </row>
    <row r="24" spans="1:28" ht="12.75" customHeight="1">
      <c r="A24" s="76" t="s">
        <v>65</v>
      </c>
      <c r="B24" s="52">
        <v>0</v>
      </c>
      <c r="C24" s="52">
        <v>0</v>
      </c>
      <c r="D24" s="52">
        <v>0</v>
      </c>
      <c r="E24" s="52">
        <v>0</v>
      </c>
      <c r="F24" s="52">
        <v>0</v>
      </c>
      <c r="G24" s="52">
        <v>0</v>
      </c>
      <c r="H24" s="52">
        <v>0</v>
      </c>
      <c r="I24" s="52">
        <v>0</v>
      </c>
      <c r="J24" s="52">
        <v>0</v>
      </c>
      <c r="K24" s="52">
        <v>0</v>
      </c>
      <c r="L24" s="52">
        <v>0</v>
      </c>
      <c r="M24" s="52">
        <v>0</v>
      </c>
      <c r="N24" s="85">
        <v>0</v>
      </c>
      <c r="O24" s="85">
        <v>0</v>
      </c>
      <c r="P24" s="85">
        <v>0</v>
      </c>
      <c r="Q24" s="85">
        <v>0</v>
      </c>
      <c r="R24" s="85">
        <v>0</v>
      </c>
      <c r="S24" s="85">
        <v>0</v>
      </c>
      <c r="T24" s="85">
        <v>0</v>
      </c>
      <c r="U24" s="85">
        <v>0</v>
      </c>
      <c r="V24" s="85">
        <v>0</v>
      </c>
      <c r="W24" s="85">
        <v>0</v>
      </c>
      <c r="X24" s="85">
        <v>0</v>
      </c>
      <c r="Y24" s="85">
        <v>0</v>
      </c>
      <c r="Z24" s="85">
        <v>0</v>
      </c>
    </row>
    <row r="25" spans="1:28" ht="12.75" customHeight="1">
      <c r="A25" s="76" t="s">
        <v>66</v>
      </c>
      <c r="B25" s="52">
        <v>1</v>
      </c>
      <c r="C25" s="52">
        <v>0</v>
      </c>
      <c r="D25" s="52">
        <v>0</v>
      </c>
      <c r="E25" s="52">
        <v>11</v>
      </c>
      <c r="F25" s="52">
        <v>0</v>
      </c>
      <c r="G25" s="52">
        <v>8</v>
      </c>
      <c r="H25" s="52">
        <v>4</v>
      </c>
      <c r="I25" s="52">
        <v>5</v>
      </c>
      <c r="J25" s="52">
        <v>0</v>
      </c>
      <c r="K25" s="52">
        <v>1</v>
      </c>
      <c r="L25" s="52">
        <v>0</v>
      </c>
      <c r="M25" s="52">
        <v>0</v>
      </c>
      <c r="N25" s="85">
        <v>1</v>
      </c>
      <c r="O25" s="85">
        <v>1</v>
      </c>
      <c r="P25" s="85">
        <v>0</v>
      </c>
      <c r="Q25" s="85">
        <v>0</v>
      </c>
      <c r="R25" s="85">
        <v>0</v>
      </c>
      <c r="S25" s="85">
        <v>0</v>
      </c>
      <c r="T25" s="85">
        <v>0</v>
      </c>
      <c r="U25" s="85">
        <v>0</v>
      </c>
      <c r="V25" s="85">
        <v>0</v>
      </c>
      <c r="W25" s="85">
        <v>0</v>
      </c>
      <c r="X25" s="85">
        <v>0</v>
      </c>
      <c r="Y25" s="85">
        <v>0</v>
      </c>
      <c r="Z25" s="85">
        <v>0</v>
      </c>
    </row>
    <row r="26" spans="1:28" ht="12.75" customHeight="1">
      <c r="A26" s="76" t="s">
        <v>67</v>
      </c>
      <c r="B26" s="52">
        <v>0</v>
      </c>
      <c r="C26" s="52">
        <v>0</v>
      </c>
      <c r="D26" s="52">
        <v>0</v>
      </c>
      <c r="E26" s="52">
        <v>0</v>
      </c>
      <c r="F26" s="52">
        <v>0</v>
      </c>
      <c r="G26" s="52">
        <v>0</v>
      </c>
      <c r="H26" s="52">
        <v>0</v>
      </c>
      <c r="I26" s="52">
        <v>0</v>
      </c>
      <c r="J26" s="52">
        <v>0</v>
      </c>
      <c r="K26" s="52">
        <v>0</v>
      </c>
      <c r="L26" s="52">
        <v>0</v>
      </c>
      <c r="M26" s="52">
        <v>0</v>
      </c>
      <c r="N26" s="85">
        <v>0</v>
      </c>
      <c r="O26" s="85">
        <v>0</v>
      </c>
      <c r="P26" s="85">
        <v>0</v>
      </c>
      <c r="Q26" s="85">
        <v>0</v>
      </c>
      <c r="R26" s="85">
        <v>0</v>
      </c>
      <c r="S26" s="85">
        <v>0</v>
      </c>
      <c r="T26" s="85">
        <v>0</v>
      </c>
      <c r="U26" s="85">
        <v>0</v>
      </c>
      <c r="V26" s="85">
        <v>0</v>
      </c>
      <c r="W26" s="85">
        <v>0</v>
      </c>
      <c r="X26" s="85">
        <v>0</v>
      </c>
      <c r="Y26" s="85">
        <v>0</v>
      </c>
      <c r="Z26" s="85">
        <v>0</v>
      </c>
    </row>
    <row r="27" spans="1:28" ht="12.75" customHeight="1">
      <c r="A27" s="76" t="s">
        <v>68</v>
      </c>
      <c r="B27" s="52">
        <v>5</v>
      </c>
      <c r="C27" s="52">
        <v>4</v>
      </c>
      <c r="D27" s="52">
        <v>14</v>
      </c>
      <c r="E27" s="52">
        <v>9</v>
      </c>
      <c r="F27" s="52">
        <v>15</v>
      </c>
      <c r="G27" s="52">
        <v>4</v>
      </c>
      <c r="H27" s="52">
        <v>7</v>
      </c>
      <c r="I27" s="52">
        <v>3</v>
      </c>
      <c r="J27" s="52">
        <v>2</v>
      </c>
      <c r="K27" s="52">
        <v>1</v>
      </c>
      <c r="L27" s="52">
        <v>1</v>
      </c>
      <c r="M27" s="52">
        <v>3</v>
      </c>
      <c r="N27" s="86">
        <v>6</v>
      </c>
      <c r="O27" s="86">
        <v>10</v>
      </c>
      <c r="P27" s="86">
        <v>1</v>
      </c>
      <c r="Q27" s="86">
        <v>6</v>
      </c>
      <c r="R27" s="86">
        <v>3</v>
      </c>
      <c r="S27" s="86">
        <v>3</v>
      </c>
      <c r="T27" s="86">
        <v>0</v>
      </c>
      <c r="U27" s="86">
        <v>2</v>
      </c>
      <c r="V27" s="86">
        <v>1</v>
      </c>
      <c r="W27" s="85">
        <v>3</v>
      </c>
      <c r="X27" s="85">
        <v>0</v>
      </c>
      <c r="Y27" s="85">
        <v>2</v>
      </c>
      <c r="Z27" s="85">
        <v>0</v>
      </c>
    </row>
    <row r="28" spans="1:28" ht="12.75" customHeight="1">
      <c r="A28" s="76" t="s">
        <v>69</v>
      </c>
      <c r="B28" s="52">
        <v>0</v>
      </c>
      <c r="C28" s="52">
        <v>0</v>
      </c>
      <c r="D28" s="52">
        <v>0</v>
      </c>
      <c r="E28" s="52">
        <v>0</v>
      </c>
      <c r="F28" s="52">
        <v>0</v>
      </c>
      <c r="G28" s="52">
        <v>0</v>
      </c>
      <c r="H28" s="52">
        <v>0</v>
      </c>
      <c r="I28" s="52">
        <v>0</v>
      </c>
      <c r="J28" s="52">
        <v>0</v>
      </c>
      <c r="K28" s="52">
        <v>0</v>
      </c>
      <c r="L28" s="52">
        <v>0</v>
      </c>
      <c r="M28" s="52">
        <v>0</v>
      </c>
      <c r="N28" s="85">
        <v>0</v>
      </c>
      <c r="O28" s="85">
        <v>0</v>
      </c>
      <c r="P28" s="85">
        <v>0</v>
      </c>
      <c r="Q28" s="85">
        <v>0</v>
      </c>
      <c r="R28" s="85">
        <v>0</v>
      </c>
      <c r="S28" s="85">
        <v>0</v>
      </c>
      <c r="T28" s="85">
        <v>0</v>
      </c>
      <c r="U28" s="85">
        <v>0</v>
      </c>
      <c r="V28" s="85">
        <v>0</v>
      </c>
      <c r="W28" s="85">
        <v>0</v>
      </c>
      <c r="X28" s="85">
        <v>0</v>
      </c>
      <c r="Y28" s="85">
        <v>0</v>
      </c>
      <c r="Z28" s="85">
        <v>0</v>
      </c>
    </row>
    <row r="29" spans="1:28" ht="12.75" customHeight="1">
      <c r="A29" s="76" t="s">
        <v>70</v>
      </c>
      <c r="B29" s="52">
        <v>114</v>
      </c>
      <c r="C29" s="52">
        <v>120</v>
      </c>
      <c r="D29" s="52">
        <v>206</v>
      </c>
      <c r="E29" s="52">
        <v>134</v>
      </c>
      <c r="F29" s="52">
        <v>0</v>
      </c>
      <c r="G29" s="52">
        <v>119</v>
      </c>
      <c r="H29" s="52">
        <v>150</v>
      </c>
      <c r="I29" s="52">
        <v>141</v>
      </c>
      <c r="J29" s="52">
        <v>57</v>
      </c>
      <c r="K29" s="52">
        <v>66</v>
      </c>
      <c r="L29" s="52">
        <v>26</v>
      </c>
      <c r="M29" s="52">
        <v>51</v>
      </c>
      <c r="N29" s="86">
        <v>26</v>
      </c>
      <c r="O29" s="86">
        <v>26</v>
      </c>
      <c r="P29" s="86">
        <v>28</v>
      </c>
      <c r="Q29" s="86">
        <v>5</v>
      </c>
      <c r="R29" s="86">
        <v>6</v>
      </c>
      <c r="S29" s="86">
        <v>14</v>
      </c>
      <c r="T29" s="86">
        <v>9</v>
      </c>
      <c r="U29" s="86">
        <v>11</v>
      </c>
      <c r="V29" s="86">
        <v>3</v>
      </c>
      <c r="W29" s="85">
        <v>2</v>
      </c>
      <c r="X29" s="85">
        <v>20</v>
      </c>
      <c r="Y29" s="85">
        <v>6</v>
      </c>
      <c r="Z29" s="85">
        <v>8</v>
      </c>
    </row>
    <row r="30" spans="1:28" ht="12.75" customHeight="1">
      <c r="A30" s="76" t="s">
        <v>71</v>
      </c>
      <c r="B30" s="52">
        <v>0</v>
      </c>
      <c r="C30" s="52">
        <v>0</v>
      </c>
      <c r="D30" s="52">
        <v>1</v>
      </c>
      <c r="E30" s="52">
        <v>1</v>
      </c>
      <c r="F30" s="52">
        <v>1</v>
      </c>
      <c r="G30" s="52">
        <v>0</v>
      </c>
      <c r="H30" s="52">
        <v>0</v>
      </c>
      <c r="I30" s="52">
        <v>2</v>
      </c>
      <c r="J30" s="52">
        <v>0</v>
      </c>
      <c r="K30" s="52">
        <v>0</v>
      </c>
      <c r="L30" s="52">
        <v>0</v>
      </c>
      <c r="M30" s="52">
        <v>0</v>
      </c>
      <c r="N30" s="85">
        <v>0</v>
      </c>
      <c r="O30" s="85">
        <v>0</v>
      </c>
      <c r="P30" s="85">
        <v>0</v>
      </c>
      <c r="Q30" s="85">
        <v>0</v>
      </c>
      <c r="R30" s="85">
        <v>0</v>
      </c>
      <c r="S30" s="85">
        <v>0</v>
      </c>
      <c r="T30" s="85">
        <v>0</v>
      </c>
      <c r="U30" s="85">
        <v>0</v>
      </c>
      <c r="V30" s="85">
        <v>0</v>
      </c>
      <c r="W30" s="85">
        <v>0</v>
      </c>
      <c r="X30" s="85">
        <v>0</v>
      </c>
      <c r="Y30" s="85">
        <v>0</v>
      </c>
      <c r="Z30" s="85">
        <v>0</v>
      </c>
    </row>
    <row r="31" spans="1:28" ht="12.75" customHeight="1">
      <c r="A31" s="76" t="s">
        <v>72</v>
      </c>
      <c r="B31" s="52">
        <v>0</v>
      </c>
      <c r="C31" s="52">
        <v>4</v>
      </c>
      <c r="D31" s="52">
        <v>3</v>
      </c>
      <c r="E31" s="52">
        <v>10</v>
      </c>
      <c r="F31" s="52">
        <v>9</v>
      </c>
      <c r="G31" s="52">
        <v>8</v>
      </c>
      <c r="H31" s="52">
        <v>14</v>
      </c>
      <c r="I31" s="52">
        <v>7</v>
      </c>
      <c r="J31" s="52">
        <v>7</v>
      </c>
      <c r="K31" s="52">
        <v>3</v>
      </c>
      <c r="L31" s="52">
        <v>3</v>
      </c>
      <c r="M31" s="52">
        <v>2</v>
      </c>
      <c r="N31" s="85">
        <v>7</v>
      </c>
      <c r="O31" s="85">
        <v>7</v>
      </c>
      <c r="P31" s="85">
        <v>4</v>
      </c>
      <c r="Q31" s="85">
        <v>3</v>
      </c>
      <c r="R31" s="85">
        <v>3</v>
      </c>
      <c r="S31" s="85">
        <v>2</v>
      </c>
      <c r="T31" s="85">
        <v>3</v>
      </c>
      <c r="U31" s="85">
        <v>3</v>
      </c>
      <c r="V31" s="85">
        <v>1</v>
      </c>
      <c r="W31" s="85">
        <v>1</v>
      </c>
      <c r="X31" s="85">
        <v>2</v>
      </c>
      <c r="Y31" s="85">
        <v>0</v>
      </c>
      <c r="Z31" s="85">
        <v>1</v>
      </c>
    </row>
    <row r="32" spans="1:28" ht="12.75" customHeight="1">
      <c r="A32" s="76" t="s">
        <v>73</v>
      </c>
      <c r="B32" s="52">
        <v>0</v>
      </c>
      <c r="C32" s="52">
        <v>0</v>
      </c>
      <c r="D32" s="52">
        <v>0</v>
      </c>
      <c r="E32" s="52">
        <v>0</v>
      </c>
      <c r="F32" s="52">
        <v>0</v>
      </c>
      <c r="G32" s="52">
        <v>0</v>
      </c>
      <c r="H32" s="52">
        <v>0</v>
      </c>
      <c r="I32" s="52">
        <v>0</v>
      </c>
      <c r="J32" s="52">
        <v>0</v>
      </c>
      <c r="K32" s="52">
        <v>0</v>
      </c>
      <c r="L32" s="52">
        <v>0</v>
      </c>
      <c r="M32" s="52">
        <v>0</v>
      </c>
      <c r="N32" s="85">
        <v>0</v>
      </c>
      <c r="O32" s="85">
        <v>0</v>
      </c>
      <c r="P32" s="85">
        <v>0</v>
      </c>
      <c r="Q32" s="85">
        <v>0</v>
      </c>
      <c r="R32" s="85">
        <v>0</v>
      </c>
      <c r="S32" s="85">
        <v>0</v>
      </c>
      <c r="T32" s="85">
        <v>0</v>
      </c>
      <c r="U32" s="85">
        <v>0</v>
      </c>
      <c r="V32" s="85">
        <v>0</v>
      </c>
      <c r="W32" s="85">
        <v>0</v>
      </c>
      <c r="X32" s="85">
        <v>0</v>
      </c>
      <c r="Y32" s="85">
        <v>0</v>
      </c>
      <c r="Z32" s="85">
        <v>0</v>
      </c>
    </row>
    <row r="33" spans="1:26" ht="12.75" customHeight="1">
      <c r="A33" s="76" t="s">
        <v>74</v>
      </c>
      <c r="B33" s="52">
        <v>0</v>
      </c>
      <c r="C33" s="52">
        <v>0</v>
      </c>
      <c r="D33" s="52">
        <v>0</v>
      </c>
      <c r="E33" s="52">
        <v>0</v>
      </c>
      <c r="F33" s="52">
        <v>0</v>
      </c>
      <c r="G33" s="52">
        <v>0</v>
      </c>
      <c r="H33" s="52">
        <v>0</v>
      </c>
      <c r="I33" s="52">
        <v>0</v>
      </c>
      <c r="J33" s="52">
        <v>0</v>
      </c>
      <c r="K33" s="52">
        <v>0</v>
      </c>
      <c r="L33" s="52">
        <v>0</v>
      </c>
      <c r="M33" s="52">
        <v>0</v>
      </c>
      <c r="N33" s="85">
        <v>0</v>
      </c>
      <c r="O33" s="85">
        <v>0</v>
      </c>
      <c r="P33" s="85">
        <v>0</v>
      </c>
      <c r="Q33" s="85">
        <v>0</v>
      </c>
      <c r="R33" s="85">
        <v>0</v>
      </c>
      <c r="S33" s="85">
        <v>0</v>
      </c>
      <c r="T33" s="85">
        <v>0</v>
      </c>
      <c r="U33" s="85">
        <v>0</v>
      </c>
      <c r="V33" s="85">
        <v>0</v>
      </c>
      <c r="W33" s="85">
        <v>0</v>
      </c>
      <c r="X33" s="85">
        <v>0</v>
      </c>
      <c r="Y33" s="85">
        <v>0</v>
      </c>
      <c r="Z33" s="85">
        <v>0</v>
      </c>
    </row>
    <row r="34" spans="1:26" ht="12.75" customHeight="1">
      <c r="A34" s="76" t="s">
        <v>75</v>
      </c>
      <c r="B34" s="52">
        <v>904</v>
      </c>
      <c r="C34" s="52">
        <v>1009</v>
      </c>
      <c r="D34" s="52">
        <v>1164</v>
      </c>
      <c r="E34" s="52">
        <v>1319</v>
      </c>
      <c r="F34" s="52">
        <v>583</v>
      </c>
      <c r="G34" s="52">
        <v>1414</v>
      </c>
      <c r="H34" s="52">
        <v>1213</v>
      </c>
      <c r="I34" s="52">
        <v>1224</v>
      </c>
      <c r="J34" s="52">
        <v>1105</v>
      </c>
      <c r="K34" s="52">
        <v>945</v>
      </c>
      <c r="L34" s="52">
        <v>883</v>
      </c>
      <c r="M34" s="52">
        <v>1073</v>
      </c>
      <c r="N34" s="85">
        <v>925</v>
      </c>
      <c r="O34" s="85">
        <v>920</v>
      </c>
      <c r="P34" s="85">
        <v>882</v>
      </c>
      <c r="Q34" s="85">
        <v>891</v>
      </c>
      <c r="R34" s="85">
        <v>545</v>
      </c>
      <c r="S34" s="85">
        <v>1198</v>
      </c>
      <c r="T34" s="85">
        <v>1420</v>
      </c>
      <c r="U34" s="85">
        <v>2460</v>
      </c>
      <c r="V34" s="85">
        <v>2441</v>
      </c>
      <c r="W34" s="85">
        <v>1862</v>
      </c>
      <c r="X34" s="85">
        <v>2354</v>
      </c>
      <c r="Y34" s="85">
        <v>2241</v>
      </c>
      <c r="Z34" s="85">
        <v>4327</v>
      </c>
    </row>
    <row r="35" spans="1:26" ht="12.75" customHeight="1">
      <c r="A35" s="76" t="s">
        <v>76</v>
      </c>
      <c r="B35" s="52">
        <v>0</v>
      </c>
      <c r="C35" s="52">
        <v>1</v>
      </c>
      <c r="D35" s="52">
        <v>0</v>
      </c>
      <c r="E35" s="52">
        <v>0</v>
      </c>
      <c r="F35" s="52">
        <v>0</v>
      </c>
      <c r="G35" s="52">
        <v>0</v>
      </c>
      <c r="H35" s="52">
        <v>0</v>
      </c>
      <c r="I35" s="52">
        <v>4</v>
      </c>
      <c r="J35" s="52">
        <v>0</v>
      </c>
      <c r="K35" s="52">
        <v>0</v>
      </c>
      <c r="L35" s="52">
        <v>0</v>
      </c>
      <c r="M35" s="52">
        <v>0</v>
      </c>
      <c r="N35" s="85">
        <v>0</v>
      </c>
      <c r="O35" s="85">
        <v>0</v>
      </c>
      <c r="P35" s="85">
        <v>0</v>
      </c>
      <c r="Q35" s="85">
        <v>0</v>
      </c>
      <c r="R35" s="85">
        <v>0</v>
      </c>
      <c r="S35" s="85">
        <v>0</v>
      </c>
      <c r="T35" s="85">
        <v>0</v>
      </c>
      <c r="U35" s="85">
        <v>0</v>
      </c>
      <c r="V35" s="85">
        <v>0</v>
      </c>
      <c r="W35" s="85">
        <v>0</v>
      </c>
      <c r="X35" s="85">
        <v>0</v>
      </c>
      <c r="Y35" s="85">
        <v>0</v>
      </c>
      <c r="Z35" s="85">
        <v>0</v>
      </c>
    </row>
    <row r="36" spans="1:26" ht="12.75" customHeight="1">
      <c r="A36" s="76" t="s">
        <v>77</v>
      </c>
      <c r="B36" s="52">
        <v>0</v>
      </c>
      <c r="C36" s="52">
        <v>0</v>
      </c>
      <c r="D36" s="52">
        <v>0</v>
      </c>
      <c r="E36" s="52">
        <v>0</v>
      </c>
      <c r="F36" s="52">
        <v>0</v>
      </c>
      <c r="G36" s="52">
        <v>0</v>
      </c>
      <c r="H36" s="52">
        <v>0</v>
      </c>
      <c r="I36" s="52">
        <v>0</v>
      </c>
      <c r="J36" s="52">
        <v>0</v>
      </c>
      <c r="K36" s="52">
        <v>0</v>
      </c>
      <c r="L36" s="52">
        <v>0</v>
      </c>
      <c r="M36" s="52">
        <v>0</v>
      </c>
      <c r="N36" s="85">
        <v>0</v>
      </c>
      <c r="O36" s="85">
        <v>0</v>
      </c>
      <c r="P36" s="85">
        <v>0</v>
      </c>
      <c r="Q36" s="85">
        <v>0</v>
      </c>
      <c r="R36" s="85">
        <v>0</v>
      </c>
      <c r="S36" s="85">
        <v>0</v>
      </c>
      <c r="T36" s="85">
        <v>0</v>
      </c>
      <c r="U36" s="85">
        <v>0</v>
      </c>
      <c r="V36" s="85">
        <v>0</v>
      </c>
      <c r="W36" s="85">
        <v>0</v>
      </c>
      <c r="X36" s="85">
        <v>0</v>
      </c>
      <c r="Y36" s="85">
        <v>0</v>
      </c>
      <c r="Z36" s="85">
        <v>0</v>
      </c>
    </row>
    <row r="37" spans="1:26" ht="12.75" customHeight="1">
      <c r="A37" s="76" t="s">
        <v>78</v>
      </c>
      <c r="B37" s="52">
        <v>41</v>
      </c>
      <c r="C37" s="52">
        <v>46</v>
      </c>
      <c r="D37" s="52">
        <v>50</v>
      </c>
      <c r="E37" s="52">
        <v>66</v>
      </c>
      <c r="F37" s="52">
        <v>0</v>
      </c>
      <c r="G37" s="52">
        <v>109</v>
      </c>
      <c r="H37" s="52">
        <v>72</v>
      </c>
      <c r="I37" s="52">
        <v>88</v>
      </c>
      <c r="J37" s="52">
        <v>65</v>
      </c>
      <c r="K37" s="52">
        <v>147</v>
      </c>
      <c r="L37" s="52">
        <v>135</v>
      </c>
      <c r="M37" s="52">
        <v>197</v>
      </c>
      <c r="N37" s="85">
        <v>255</v>
      </c>
      <c r="O37" s="85">
        <v>254</v>
      </c>
      <c r="P37" s="85">
        <v>471</v>
      </c>
      <c r="Q37" s="85">
        <v>241</v>
      </c>
      <c r="R37" s="85">
        <v>263</v>
      </c>
      <c r="S37" s="85">
        <v>331</v>
      </c>
      <c r="T37" s="85">
        <v>299</v>
      </c>
      <c r="U37" s="85">
        <v>231</v>
      </c>
      <c r="V37" s="85">
        <v>302</v>
      </c>
      <c r="W37" s="85">
        <v>150</v>
      </c>
      <c r="X37" s="85">
        <v>82</v>
      </c>
      <c r="Y37" s="85">
        <v>110</v>
      </c>
      <c r="Z37" s="85">
        <v>196</v>
      </c>
    </row>
    <row r="38" spans="1:26" ht="12.75" customHeight="1">
      <c r="A38" s="76" t="s">
        <v>79</v>
      </c>
      <c r="B38" s="52">
        <v>8</v>
      </c>
      <c r="C38" s="52">
        <v>0</v>
      </c>
      <c r="D38" s="52">
        <v>2</v>
      </c>
      <c r="E38" s="52">
        <v>3</v>
      </c>
      <c r="F38" s="52">
        <v>0</v>
      </c>
      <c r="G38" s="52">
        <v>0</v>
      </c>
      <c r="H38" s="52">
        <v>0</v>
      </c>
      <c r="I38" s="52">
        <v>0</v>
      </c>
      <c r="J38" s="52">
        <v>1</v>
      </c>
      <c r="K38" s="52">
        <v>3</v>
      </c>
      <c r="L38" s="52">
        <v>0</v>
      </c>
      <c r="M38" s="52">
        <v>1</v>
      </c>
      <c r="N38" s="85">
        <v>1</v>
      </c>
      <c r="O38" s="85">
        <v>1</v>
      </c>
      <c r="P38" s="85">
        <v>0</v>
      </c>
      <c r="Q38" s="85">
        <v>0</v>
      </c>
      <c r="R38" s="85">
        <v>0</v>
      </c>
      <c r="S38" s="85">
        <v>0</v>
      </c>
      <c r="T38" s="85">
        <v>12</v>
      </c>
      <c r="U38" s="85">
        <v>0</v>
      </c>
      <c r="V38" s="85">
        <v>0</v>
      </c>
      <c r="W38" s="85">
        <v>0</v>
      </c>
      <c r="X38" s="85">
        <v>0</v>
      </c>
      <c r="Y38" s="85">
        <v>0</v>
      </c>
      <c r="Z38" s="85">
        <v>0</v>
      </c>
    </row>
    <row r="39" spans="1:26" ht="12.75" customHeight="1">
      <c r="A39" s="76" t="s">
        <v>80</v>
      </c>
      <c r="B39" s="52">
        <v>4</v>
      </c>
      <c r="C39" s="52">
        <v>4</v>
      </c>
      <c r="D39" s="52">
        <v>9</v>
      </c>
      <c r="E39" s="52">
        <v>10</v>
      </c>
      <c r="F39" s="52">
        <v>0</v>
      </c>
      <c r="G39" s="52">
        <v>18</v>
      </c>
      <c r="H39" s="52">
        <v>16</v>
      </c>
      <c r="I39" s="52">
        <v>18</v>
      </c>
      <c r="J39" s="52">
        <v>4</v>
      </c>
      <c r="K39" s="52">
        <v>10</v>
      </c>
      <c r="L39" s="52">
        <v>7</v>
      </c>
      <c r="M39" s="52">
        <v>17</v>
      </c>
      <c r="N39" s="85">
        <v>33</v>
      </c>
      <c r="O39" s="85">
        <v>33</v>
      </c>
      <c r="P39" s="85">
        <v>27</v>
      </c>
      <c r="Q39" s="85">
        <v>10</v>
      </c>
      <c r="R39" s="85">
        <v>12</v>
      </c>
      <c r="S39" s="85">
        <v>19</v>
      </c>
      <c r="T39" s="85">
        <v>23</v>
      </c>
      <c r="U39" s="85">
        <v>15</v>
      </c>
      <c r="V39" s="85">
        <v>0</v>
      </c>
      <c r="W39" s="85">
        <v>7</v>
      </c>
      <c r="X39" s="85">
        <v>5</v>
      </c>
      <c r="Y39" s="85">
        <v>9</v>
      </c>
      <c r="Z39" s="85">
        <v>20</v>
      </c>
    </row>
    <row r="40" spans="1:26" ht="12.75" customHeight="1">
      <c r="A40" s="76" t="s">
        <v>81</v>
      </c>
      <c r="B40" s="52">
        <v>0</v>
      </c>
      <c r="C40" s="52">
        <v>0</v>
      </c>
      <c r="D40" s="52">
        <v>0</v>
      </c>
      <c r="E40" s="52">
        <v>0</v>
      </c>
      <c r="F40" s="52">
        <v>0</v>
      </c>
      <c r="G40" s="52">
        <v>0</v>
      </c>
      <c r="H40" s="52">
        <v>0</v>
      </c>
      <c r="I40" s="52">
        <v>0</v>
      </c>
      <c r="J40" s="52">
        <v>0</v>
      </c>
      <c r="K40" s="52">
        <v>0</v>
      </c>
      <c r="L40" s="52">
        <v>0</v>
      </c>
      <c r="M40" s="52">
        <v>0</v>
      </c>
      <c r="N40" s="85">
        <v>0</v>
      </c>
      <c r="O40" s="85">
        <v>0</v>
      </c>
      <c r="P40" s="85">
        <v>0</v>
      </c>
      <c r="Q40" s="85">
        <v>0</v>
      </c>
      <c r="R40" s="85">
        <v>0</v>
      </c>
      <c r="S40" s="85">
        <v>0</v>
      </c>
      <c r="T40" s="85">
        <v>0</v>
      </c>
      <c r="U40" s="85">
        <v>0</v>
      </c>
      <c r="V40" s="85">
        <v>0</v>
      </c>
      <c r="W40" s="85">
        <v>0</v>
      </c>
      <c r="X40" s="85">
        <v>0</v>
      </c>
      <c r="Y40" s="85">
        <v>0</v>
      </c>
      <c r="Z40" s="85">
        <v>0</v>
      </c>
    </row>
    <row r="41" spans="1:26" ht="12.75" customHeight="1">
      <c r="A41" s="76" t="s">
        <v>82</v>
      </c>
      <c r="B41" s="52">
        <v>0</v>
      </c>
      <c r="C41" s="52">
        <v>0</v>
      </c>
      <c r="D41" s="52">
        <v>0</v>
      </c>
      <c r="E41" s="52">
        <v>0</v>
      </c>
      <c r="F41" s="52">
        <v>0</v>
      </c>
      <c r="G41" s="52">
        <v>0</v>
      </c>
      <c r="H41" s="52">
        <v>0</v>
      </c>
      <c r="I41" s="52">
        <v>0</v>
      </c>
      <c r="J41" s="52">
        <v>6</v>
      </c>
      <c r="K41" s="52">
        <v>0</v>
      </c>
      <c r="L41" s="52">
        <v>0</v>
      </c>
      <c r="M41" s="52">
        <v>0</v>
      </c>
      <c r="N41" s="85">
        <v>0</v>
      </c>
      <c r="O41" s="85">
        <v>0</v>
      </c>
      <c r="P41" s="85">
        <v>0</v>
      </c>
      <c r="Q41" s="85">
        <v>0</v>
      </c>
      <c r="R41" s="85">
        <v>0</v>
      </c>
      <c r="S41" s="85">
        <v>0</v>
      </c>
      <c r="T41" s="85">
        <v>0</v>
      </c>
      <c r="U41" s="85">
        <v>0</v>
      </c>
      <c r="V41" s="85">
        <v>0</v>
      </c>
      <c r="W41" s="85">
        <v>0</v>
      </c>
      <c r="X41" s="85">
        <v>0</v>
      </c>
      <c r="Y41" s="85">
        <v>0</v>
      </c>
      <c r="Z41" s="85">
        <v>0</v>
      </c>
    </row>
    <row r="42" spans="1:26" ht="12.75" customHeight="1">
      <c r="A42" s="76" t="s">
        <v>83</v>
      </c>
      <c r="B42" s="52">
        <v>0</v>
      </c>
      <c r="C42" s="52">
        <v>0</v>
      </c>
      <c r="D42" s="52">
        <v>0</v>
      </c>
      <c r="E42" s="52">
        <v>0</v>
      </c>
      <c r="F42" s="52">
        <v>0</v>
      </c>
      <c r="G42" s="52">
        <v>0</v>
      </c>
      <c r="H42" s="52">
        <v>0</v>
      </c>
      <c r="I42" s="52">
        <v>0</v>
      </c>
      <c r="J42" s="52">
        <v>0</v>
      </c>
      <c r="K42" s="52">
        <v>0</v>
      </c>
      <c r="L42" s="52">
        <v>0</v>
      </c>
      <c r="M42" s="52">
        <v>0</v>
      </c>
      <c r="N42" s="85">
        <v>0</v>
      </c>
      <c r="O42" s="85">
        <v>0</v>
      </c>
      <c r="P42" s="85">
        <v>0</v>
      </c>
      <c r="Q42" s="85">
        <v>0</v>
      </c>
      <c r="R42" s="85">
        <v>0</v>
      </c>
      <c r="S42" s="85">
        <v>0</v>
      </c>
      <c r="T42" s="85">
        <v>0</v>
      </c>
      <c r="U42" s="85">
        <v>0</v>
      </c>
      <c r="V42" s="85">
        <v>0</v>
      </c>
      <c r="W42" s="85">
        <v>0</v>
      </c>
      <c r="X42" s="85">
        <v>0</v>
      </c>
      <c r="Y42" s="85">
        <v>0</v>
      </c>
      <c r="Z42" s="85">
        <v>0</v>
      </c>
    </row>
    <row r="43" spans="1:26" ht="12.75" customHeight="1">
      <c r="A43" s="76" t="s">
        <v>84</v>
      </c>
      <c r="B43" s="52">
        <v>0</v>
      </c>
      <c r="C43" s="52">
        <v>0</v>
      </c>
      <c r="D43" s="52">
        <v>0</v>
      </c>
      <c r="E43" s="52">
        <v>0</v>
      </c>
      <c r="F43" s="52">
        <v>0</v>
      </c>
      <c r="G43" s="52">
        <v>0</v>
      </c>
      <c r="H43" s="52">
        <v>0</v>
      </c>
      <c r="I43" s="52">
        <v>0</v>
      </c>
      <c r="J43" s="52">
        <v>0</v>
      </c>
      <c r="K43" s="52">
        <v>0</v>
      </c>
      <c r="L43" s="52">
        <v>0</v>
      </c>
      <c r="M43" s="52">
        <v>0</v>
      </c>
      <c r="N43" s="85">
        <v>0</v>
      </c>
      <c r="O43" s="85">
        <v>0</v>
      </c>
      <c r="P43" s="85">
        <v>0</v>
      </c>
      <c r="Q43" s="85">
        <v>0</v>
      </c>
      <c r="R43" s="85">
        <v>0</v>
      </c>
      <c r="S43" s="85">
        <v>0</v>
      </c>
      <c r="T43" s="85">
        <v>0</v>
      </c>
      <c r="U43" s="85">
        <v>0</v>
      </c>
      <c r="V43" s="85">
        <v>0</v>
      </c>
      <c r="W43" s="85">
        <v>0</v>
      </c>
      <c r="X43" s="85">
        <v>0</v>
      </c>
      <c r="Y43" s="85">
        <v>0</v>
      </c>
      <c r="Z43" s="85">
        <v>0</v>
      </c>
    </row>
    <row r="44" spans="1:26" ht="12.75" customHeight="1">
      <c r="A44" s="76" t="s">
        <v>85</v>
      </c>
      <c r="B44" s="52">
        <v>2</v>
      </c>
      <c r="C44" s="52">
        <v>4</v>
      </c>
      <c r="D44" s="52">
        <v>1</v>
      </c>
      <c r="E44" s="52">
        <v>0</v>
      </c>
      <c r="F44" s="52">
        <v>0</v>
      </c>
      <c r="G44" s="52">
        <v>1</v>
      </c>
      <c r="H44" s="52">
        <v>4</v>
      </c>
      <c r="I44" s="52">
        <v>4</v>
      </c>
      <c r="J44" s="52">
        <v>0</v>
      </c>
      <c r="K44" s="52">
        <v>1</v>
      </c>
      <c r="L44" s="52">
        <v>3</v>
      </c>
      <c r="M44" s="52">
        <v>3</v>
      </c>
      <c r="N44" s="85">
        <v>2</v>
      </c>
      <c r="O44" s="85">
        <v>2</v>
      </c>
      <c r="P44" s="85">
        <v>2</v>
      </c>
      <c r="Q44" s="85">
        <v>0</v>
      </c>
      <c r="R44" s="85">
        <v>1</v>
      </c>
      <c r="S44" s="85">
        <v>3</v>
      </c>
      <c r="T44" s="85">
        <v>2</v>
      </c>
      <c r="U44" s="85">
        <v>1</v>
      </c>
      <c r="V44" s="85">
        <v>1</v>
      </c>
      <c r="W44" s="85">
        <v>0</v>
      </c>
      <c r="X44" s="85">
        <v>2</v>
      </c>
      <c r="Y44" s="85">
        <v>1</v>
      </c>
      <c r="Z44" s="85">
        <v>0</v>
      </c>
    </row>
    <row r="45" spans="1:26" s="50" customFormat="1" ht="12.75" customHeight="1">
      <c r="A45" s="76" t="s">
        <v>86</v>
      </c>
      <c r="B45" s="52">
        <v>0</v>
      </c>
      <c r="C45" s="52">
        <v>0</v>
      </c>
      <c r="D45" s="52">
        <v>0</v>
      </c>
      <c r="E45" s="52">
        <v>0</v>
      </c>
      <c r="F45" s="52">
        <v>0</v>
      </c>
      <c r="G45" s="52">
        <v>0</v>
      </c>
      <c r="H45" s="52">
        <v>0</v>
      </c>
      <c r="I45" s="52">
        <v>0</v>
      </c>
      <c r="J45" s="52">
        <v>0</v>
      </c>
      <c r="K45" s="52">
        <v>0</v>
      </c>
      <c r="L45" s="52">
        <v>0</v>
      </c>
      <c r="M45" s="52">
        <v>0</v>
      </c>
      <c r="N45" s="85">
        <v>0</v>
      </c>
      <c r="O45" s="85">
        <v>0</v>
      </c>
      <c r="P45" s="85">
        <v>0</v>
      </c>
      <c r="Q45" s="85">
        <v>0</v>
      </c>
      <c r="R45" s="85">
        <v>0</v>
      </c>
      <c r="S45" s="85">
        <v>0</v>
      </c>
      <c r="T45" s="85">
        <v>0</v>
      </c>
      <c r="U45" s="85">
        <v>0</v>
      </c>
      <c r="V45" s="85">
        <v>0</v>
      </c>
      <c r="W45" s="85">
        <v>0</v>
      </c>
      <c r="X45" s="85">
        <v>0</v>
      </c>
      <c r="Y45" s="85">
        <v>0</v>
      </c>
      <c r="Z45" s="85">
        <v>0</v>
      </c>
    </row>
    <row r="46" spans="1:26" s="50" customFormat="1" ht="12.75" customHeight="1">
      <c r="A46" s="76" t="s">
        <v>87</v>
      </c>
      <c r="B46" s="52">
        <v>16</v>
      </c>
      <c r="C46" s="52">
        <v>15</v>
      </c>
      <c r="D46" s="52">
        <v>26</v>
      </c>
      <c r="E46" s="52">
        <v>29</v>
      </c>
      <c r="F46" s="52">
        <v>0</v>
      </c>
      <c r="G46" s="52">
        <v>44</v>
      </c>
      <c r="H46" s="52">
        <v>13</v>
      </c>
      <c r="I46" s="52">
        <v>23</v>
      </c>
      <c r="J46" s="52">
        <v>24</v>
      </c>
      <c r="K46" s="52">
        <v>78</v>
      </c>
      <c r="L46" s="52">
        <v>31</v>
      </c>
      <c r="M46" s="52">
        <v>37</v>
      </c>
      <c r="N46" s="85">
        <v>18</v>
      </c>
      <c r="O46" s="85">
        <v>18</v>
      </c>
      <c r="P46" s="85">
        <v>12</v>
      </c>
      <c r="Q46" s="85">
        <v>5</v>
      </c>
      <c r="R46" s="85">
        <v>1</v>
      </c>
      <c r="S46" s="85">
        <v>33</v>
      </c>
      <c r="T46" s="85">
        <v>9</v>
      </c>
      <c r="U46" s="85">
        <v>7</v>
      </c>
      <c r="V46" s="85">
        <v>44</v>
      </c>
      <c r="W46" s="85">
        <v>14</v>
      </c>
      <c r="X46" s="85">
        <v>32</v>
      </c>
      <c r="Y46" s="85">
        <v>3</v>
      </c>
      <c r="Z46" s="85">
        <v>26</v>
      </c>
    </row>
    <row r="47" spans="1:26" s="50" customFormat="1" ht="12.75" customHeight="1">
      <c r="A47" s="76" t="s">
        <v>88</v>
      </c>
      <c r="B47" s="9">
        <v>378</v>
      </c>
      <c r="C47" s="9">
        <v>317</v>
      </c>
      <c r="D47" s="9">
        <v>323</v>
      </c>
      <c r="E47" s="9">
        <v>517</v>
      </c>
      <c r="F47" s="9">
        <v>66</v>
      </c>
      <c r="G47" s="9">
        <v>458</v>
      </c>
      <c r="H47" s="9">
        <v>896</v>
      </c>
      <c r="I47" s="9">
        <v>943</v>
      </c>
      <c r="J47" s="9">
        <v>557</v>
      </c>
      <c r="K47" s="9">
        <v>402</v>
      </c>
      <c r="L47" s="9">
        <v>602</v>
      </c>
      <c r="M47" s="9">
        <v>848</v>
      </c>
      <c r="N47" s="85">
        <v>965</v>
      </c>
      <c r="O47" s="85">
        <v>963</v>
      </c>
      <c r="P47" s="85">
        <v>553</v>
      </c>
      <c r="Q47" s="85">
        <v>142</v>
      </c>
      <c r="R47" s="85">
        <v>160</v>
      </c>
      <c r="S47" s="85">
        <v>125</v>
      </c>
      <c r="T47" s="85">
        <v>59</v>
      </c>
      <c r="U47" s="85">
        <v>175</v>
      </c>
      <c r="V47" s="85">
        <v>295</v>
      </c>
      <c r="W47" s="85">
        <v>80</v>
      </c>
      <c r="X47" s="85">
        <v>252</v>
      </c>
      <c r="Y47" s="85">
        <v>162</v>
      </c>
      <c r="Z47" s="85">
        <v>203</v>
      </c>
    </row>
    <row r="48" spans="1:26" s="50" customFormat="1" ht="12.75" customHeight="1">
      <c r="A48" s="76" t="s">
        <v>89</v>
      </c>
      <c r="B48" s="52">
        <v>0</v>
      </c>
      <c r="C48" s="52">
        <v>0</v>
      </c>
      <c r="D48" s="52">
        <v>0</v>
      </c>
      <c r="E48" s="52">
        <v>0</v>
      </c>
      <c r="F48" s="52">
        <v>0</v>
      </c>
      <c r="G48" s="52">
        <v>0</v>
      </c>
      <c r="H48" s="52">
        <v>0</v>
      </c>
      <c r="I48" s="52">
        <v>0</v>
      </c>
      <c r="J48" s="52">
        <v>0</v>
      </c>
      <c r="K48" s="52">
        <v>0</v>
      </c>
      <c r="L48" s="52">
        <v>0</v>
      </c>
      <c r="M48" s="52">
        <v>0</v>
      </c>
      <c r="N48" s="85">
        <v>0</v>
      </c>
      <c r="O48" s="85">
        <v>0</v>
      </c>
      <c r="P48" s="85">
        <v>0</v>
      </c>
      <c r="Q48" s="85">
        <v>0</v>
      </c>
      <c r="R48" s="85">
        <v>0</v>
      </c>
      <c r="S48" s="85">
        <v>0</v>
      </c>
      <c r="T48" s="85">
        <v>0</v>
      </c>
      <c r="U48" s="85">
        <v>0</v>
      </c>
      <c r="V48" s="85">
        <v>0</v>
      </c>
      <c r="W48" s="85">
        <v>0</v>
      </c>
      <c r="X48" s="85">
        <v>0</v>
      </c>
      <c r="Y48" s="85">
        <v>0</v>
      </c>
      <c r="Z48" s="85">
        <v>0</v>
      </c>
    </row>
    <row r="49" spans="1:26" s="50" customFormat="1" ht="12.75" customHeight="1">
      <c r="A49" s="76" t="s">
        <v>90</v>
      </c>
      <c r="B49" s="52">
        <v>1</v>
      </c>
      <c r="C49" s="52">
        <v>0</v>
      </c>
      <c r="D49" s="52">
        <v>0</v>
      </c>
      <c r="E49" s="52">
        <v>0</v>
      </c>
      <c r="F49" s="52">
        <v>0</v>
      </c>
      <c r="G49" s="52">
        <v>0</v>
      </c>
      <c r="H49" s="52">
        <v>0</v>
      </c>
      <c r="I49" s="52">
        <v>2</v>
      </c>
      <c r="J49" s="52">
        <v>0</v>
      </c>
      <c r="K49" s="52">
        <v>0</v>
      </c>
      <c r="L49" s="52">
        <v>0</v>
      </c>
      <c r="M49" s="52">
        <v>0</v>
      </c>
      <c r="N49" s="85">
        <v>0</v>
      </c>
      <c r="O49" s="85">
        <v>0</v>
      </c>
      <c r="P49" s="85">
        <v>0</v>
      </c>
      <c r="Q49" s="85">
        <v>0</v>
      </c>
      <c r="R49" s="85">
        <v>0</v>
      </c>
      <c r="S49" s="85">
        <v>0</v>
      </c>
      <c r="T49" s="85">
        <v>0</v>
      </c>
      <c r="U49" s="85">
        <v>0</v>
      </c>
      <c r="V49" s="85">
        <v>0</v>
      </c>
      <c r="W49" s="85">
        <v>0</v>
      </c>
      <c r="X49" s="85">
        <v>0</v>
      </c>
      <c r="Y49" s="85">
        <v>0</v>
      </c>
      <c r="Z49" s="85">
        <v>0</v>
      </c>
    </row>
    <row r="50" spans="1:26" ht="12.75" customHeight="1">
      <c r="A50" s="76" t="s">
        <v>91</v>
      </c>
      <c r="B50" s="52">
        <v>0</v>
      </c>
      <c r="C50" s="52">
        <v>0</v>
      </c>
      <c r="D50" s="52">
        <v>0</v>
      </c>
      <c r="E50" s="52">
        <v>0</v>
      </c>
      <c r="F50" s="52">
        <v>0</v>
      </c>
      <c r="G50" s="52">
        <v>0</v>
      </c>
      <c r="H50" s="52">
        <v>0</v>
      </c>
      <c r="I50" s="52">
        <v>0</v>
      </c>
      <c r="J50" s="52">
        <v>0</v>
      </c>
      <c r="K50" s="52">
        <v>0</v>
      </c>
      <c r="L50" s="52">
        <v>0</v>
      </c>
      <c r="M50" s="52">
        <v>0</v>
      </c>
      <c r="N50" s="85">
        <v>0</v>
      </c>
      <c r="O50" s="85">
        <v>0</v>
      </c>
      <c r="P50" s="85">
        <v>0</v>
      </c>
      <c r="Q50" s="85">
        <v>0</v>
      </c>
      <c r="R50" s="85">
        <v>0</v>
      </c>
      <c r="S50" s="85">
        <v>0</v>
      </c>
      <c r="T50" s="85">
        <v>0</v>
      </c>
      <c r="U50" s="85">
        <v>0</v>
      </c>
      <c r="V50" s="85">
        <v>0</v>
      </c>
      <c r="W50" s="85">
        <v>0</v>
      </c>
      <c r="X50" s="85">
        <v>0</v>
      </c>
      <c r="Y50" s="85">
        <v>0</v>
      </c>
      <c r="Z50" s="85">
        <v>0</v>
      </c>
    </row>
    <row r="51" spans="1:26" ht="12.75" customHeight="1">
      <c r="A51" s="76" t="s">
        <v>92</v>
      </c>
      <c r="B51" s="52">
        <v>2</v>
      </c>
      <c r="C51" s="52">
        <v>1</v>
      </c>
      <c r="D51" s="52">
        <v>1</v>
      </c>
      <c r="E51" s="52">
        <v>0</v>
      </c>
      <c r="F51" s="52">
        <v>0</v>
      </c>
      <c r="G51" s="52">
        <v>0</v>
      </c>
      <c r="H51" s="52">
        <v>0</v>
      </c>
      <c r="I51" s="52">
        <v>0</v>
      </c>
      <c r="J51" s="52">
        <v>0</v>
      </c>
      <c r="K51" s="52">
        <v>0</v>
      </c>
      <c r="L51" s="52">
        <v>0</v>
      </c>
      <c r="M51" s="52">
        <v>0</v>
      </c>
      <c r="N51" s="85">
        <v>0</v>
      </c>
      <c r="O51" s="85">
        <v>0</v>
      </c>
      <c r="P51" s="85">
        <v>0</v>
      </c>
      <c r="Q51" s="85">
        <v>0</v>
      </c>
      <c r="R51" s="85">
        <v>0</v>
      </c>
      <c r="S51" s="85">
        <v>0</v>
      </c>
      <c r="T51" s="85">
        <v>0</v>
      </c>
      <c r="U51" s="85">
        <v>0</v>
      </c>
      <c r="V51" s="85">
        <v>0</v>
      </c>
      <c r="W51" s="85">
        <v>0</v>
      </c>
      <c r="X51" s="85">
        <v>0</v>
      </c>
      <c r="Y51" s="85">
        <v>0</v>
      </c>
      <c r="Z51" s="85">
        <v>0</v>
      </c>
    </row>
    <row r="52" spans="1:26" ht="12.75" customHeight="1">
      <c r="A52" s="76" t="s">
        <v>93</v>
      </c>
      <c r="B52" s="52">
        <v>0</v>
      </c>
      <c r="C52" s="52">
        <v>0</v>
      </c>
      <c r="D52" s="52">
        <v>0</v>
      </c>
      <c r="E52" s="52">
        <v>0</v>
      </c>
      <c r="F52" s="52">
        <v>0</v>
      </c>
      <c r="G52" s="52">
        <v>0</v>
      </c>
      <c r="H52" s="52">
        <v>0</v>
      </c>
      <c r="I52" s="52">
        <v>0</v>
      </c>
      <c r="J52" s="52">
        <v>0</v>
      </c>
      <c r="K52" s="52">
        <v>0</v>
      </c>
      <c r="L52" s="52">
        <v>0</v>
      </c>
      <c r="M52" s="52">
        <v>0</v>
      </c>
      <c r="N52" s="85">
        <v>0</v>
      </c>
      <c r="O52" s="85">
        <v>0</v>
      </c>
      <c r="P52" s="85">
        <v>0</v>
      </c>
      <c r="Q52" s="85">
        <v>0</v>
      </c>
      <c r="R52" s="85">
        <v>0</v>
      </c>
      <c r="S52" s="85">
        <v>0</v>
      </c>
      <c r="T52" s="85">
        <v>0</v>
      </c>
      <c r="U52" s="85">
        <v>0</v>
      </c>
      <c r="V52" s="85">
        <v>0</v>
      </c>
      <c r="W52" s="85">
        <v>0</v>
      </c>
      <c r="X52" s="85">
        <v>0</v>
      </c>
      <c r="Y52" s="85">
        <v>0</v>
      </c>
      <c r="Z52" s="85">
        <v>0</v>
      </c>
    </row>
    <row r="53" spans="1:26" ht="12.75" customHeight="1">
      <c r="A53" s="76" t="s">
        <v>94</v>
      </c>
      <c r="B53" s="52">
        <v>1662</v>
      </c>
      <c r="C53" s="52">
        <v>1548</v>
      </c>
      <c r="D53" s="52">
        <v>1635</v>
      </c>
      <c r="E53" s="52">
        <v>3399</v>
      </c>
      <c r="F53" s="52">
        <v>3120</v>
      </c>
      <c r="G53" s="52">
        <v>3692</v>
      </c>
      <c r="H53" s="52">
        <v>3557</v>
      </c>
      <c r="I53" s="52">
        <v>3155</v>
      </c>
      <c r="J53" s="52">
        <v>1975</v>
      </c>
      <c r="K53" s="52">
        <v>1538</v>
      </c>
      <c r="L53" s="52">
        <v>1660</v>
      </c>
      <c r="M53" s="52">
        <v>1229</v>
      </c>
      <c r="N53" s="85">
        <v>1001</v>
      </c>
      <c r="O53" s="85">
        <v>997</v>
      </c>
      <c r="P53" s="85">
        <v>964</v>
      </c>
      <c r="Q53" s="85">
        <v>626</v>
      </c>
      <c r="R53" s="85">
        <v>1102</v>
      </c>
      <c r="S53" s="85">
        <v>1120</v>
      </c>
      <c r="T53" s="85">
        <v>733</v>
      </c>
      <c r="U53" s="85">
        <v>858</v>
      </c>
      <c r="V53" s="85">
        <v>1436</v>
      </c>
      <c r="W53" s="131">
        <v>414</v>
      </c>
      <c r="X53" s="131">
        <v>627</v>
      </c>
      <c r="Y53" s="85">
        <v>622</v>
      </c>
      <c r="Z53" s="85">
        <v>685</v>
      </c>
    </row>
    <row r="54" spans="1:26" ht="12.75" customHeight="1">
      <c r="A54" s="155" t="s">
        <v>111</v>
      </c>
      <c r="B54" s="156">
        <v>3439</v>
      </c>
      <c r="C54" s="156">
        <v>3372</v>
      </c>
      <c r="D54" s="156">
        <v>3802</v>
      </c>
      <c r="E54" s="156">
        <v>6052</v>
      </c>
      <c r="F54" s="156">
        <v>4579</v>
      </c>
      <c r="G54" s="156">
        <v>6738</v>
      </c>
      <c r="H54" s="156">
        <v>7124</v>
      </c>
      <c r="I54" s="156">
        <v>6617</v>
      </c>
      <c r="J54" s="156">
        <v>4487</v>
      </c>
      <c r="K54" s="156">
        <v>4090</v>
      </c>
      <c r="L54" s="156">
        <v>4244</v>
      </c>
      <c r="M54" s="156">
        <v>4256</v>
      </c>
      <c r="N54" s="156">
        <v>3770</v>
      </c>
      <c r="O54" s="156">
        <v>3769</v>
      </c>
      <c r="P54" s="156">
        <v>3508</v>
      </c>
      <c r="Q54" s="156">
        <v>2184</v>
      </c>
      <c r="R54" s="141">
        <v>2486</v>
      </c>
      <c r="S54" s="141">
        <f t="shared" ref="S54:X54" si="0">SUM(S4:S53)</f>
        <v>3388</v>
      </c>
      <c r="T54" s="141">
        <f t="shared" si="0"/>
        <v>3181</v>
      </c>
      <c r="U54" s="141">
        <f t="shared" si="0"/>
        <v>4226</v>
      </c>
      <c r="V54" s="141">
        <f t="shared" si="0"/>
        <v>4914</v>
      </c>
      <c r="W54" s="141">
        <f t="shared" si="0"/>
        <v>2852</v>
      </c>
      <c r="X54" s="141">
        <f t="shared" si="0"/>
        <v>3519</v>
      </c>
      <c r="Y54" s="141">
        <f t="shared" ref="Y54:Z54" si="1">SUM(Y4:Y53)</f>
        <v>3322</v>
      </c>
      <c r="Z54" s="141">
        <f t="shared" si="1"/>
        <v>5740</v>
      </c>
    </row>
    <row r="55" spans="1:26" ht="113.25" customHeight="1">
      <c r="A55" s="216" t="s">
        <v>114</v>
      </c>
      <c r="B55" s="60"/>
      <c r="C55" s="60"/>
      <c r="D55" s="60"/>
      <c r="E55" s="60"/>
      <c r="F55" s="60"/>
      <c r="G55" s="60"/>
      <c r="H55" s="60"/>
      <c r="I55" s="60"/>
      <c r="Q55" s="37"/>
      <c r="R55" s="37"/>
      <c r="S55" s="37"/>
      <c r="T55" s="37"/>
      <c r="U55" s="37"/>
      <c r="V55" s="37"/>
      <c r="W55" s="37"/>
      <c r="X55" s="37"/>
      <c r="Y55" s="37"/>
      <c r="Z55" s="37"/>
    </row>
    <row r="56" spans="1:26" ht="149.25" customHeight="1">
      <c r="A56" s="215" t="s">
        <v>115</v>
      </c>
      <c r="B56" s="34"/>
      <c r="C56" s="34"/>
      <c r="D56" s="34"/>
      <c r="E56" s="34"/>
      <c r="F56" s="34"/>
      <c r="G56" s="34"/>
      <c r="H56" s="34"/>
      <c r="I56" s="34"/>
    </row>
    <row r="57" spans="1:26" ht="120.75" customHeight="1">
      <c r="A57" s="217" t="s">
        <v>116</v>
      </c>
    </row>
    <row r="58" spans="1:26" ht="81.75" customHeight="1">
      <c r="A58" s="215" t="s">
        <v>40</v>
      </c>
      <c r="B58" s="34"/>
      <c r="C58" s="34"/>
      <c r="D58" s="34"/>
      <c r="E58" s="34"/>
      <c r="F58" s="34"/>
      <c r="G58" s="34"/>
      <c r="H58" s="34"/>
      <c r="I58" s="34"/>
    </row>
    <row r="72" spans="1:9">
      <c r="A72" s="25"/>
      <c r="B72" s="25"/>
      <c r="C72" s="25"/>
      <c r="D72" s="25"/>
      <c r="E72" s="25"/>
      <c r="F72" s="25"/>
      <c r="G72" s="25"/>
      <c r="H72" s="25"/>
      <c r="I72" s="25"/>
    </row>
    <row r="73" spans="1:9">
      <c r="A73" s="25"/>
      <c r="B73" s="25"/>
      <c r="C73" s="25"/>
      <c r="D73" s="25"/>
      <c r="E73" s="25"/>
      <c r="F73" s="25"/>
      <c r="G73" s="25"/>
      <c r="H73" s="25"/>
      <c r="I73" s="25"/>
    </row>
    <row r="74" spans="1:9">
      <c r="A74" s="25"/>
      <c r="B74" s="25"/>
      <c r="C74" s="25"/>
      <c r="D74" s="25"/>
      <c r="E74" s="25"/>
      <c r="F74" s="25"/>
      <c r="G74" s="25"/>
      <c r="H74" s="25"/>
      <c r="I74" s="25"/>
    </row>
    <row r="75" spans="1:9">
      <c r="A75" s="25"/>
      <c r="B75" s="25"/>
      <c r="C75" s="25"/>
      <c r="D75" s="25"/>
      <c r="E75" s="25"/>
      <c r="F75" s="25"/>
      <c r="G75" s="25"/>
      <c r="H75" s="25"/>
      <c r="I75" s="25"/>
    </row>
    <row r="76" spans="1:9">
      <c r="A76" s="25"/>
      <c r="B76" s="25"/>
      <c r="C76" s="25"/>
      <c r="D76" s="25"/>
      <c r="E76" s="25"/>
      <c r="F76" s="25"/>
      <c r="G76" s="25"/>
      <c r="H76" s="25"/>
      <c r="I76" s="25"/>
    </row>
    <row r="77" spans="1:9">
      <c r="A77" s="25"/>
      <c r="B77" s="25"/>
      <c r="C77" s="25"/>
      <c r="D77" s="25"/>
      <c r="E77" s="25"/>
      <c r="F77" s="25"/>
      <c r="G77" s="25"/>
      <c r="H77" s="25"/>
      <c r="I77" s="25"/>
    </row>
    <row r="78" spans="1:9">
      <c r="A78" s="25"/>
      <c r="B78" s="25"/>
      <c r="C78" s="25"/>
      <c r="D78" s="25"/>
      <c r="E78" s="25"/>
      <c r="F78" s="25"/>
      <c r="G78" s="25"/>
      <c r="H78" s="25"/>
      <c r="I78" s="25"/>
    </row>
    <row r="79" spans="1:9">
      <c r="A79" s="25"/>
      <c r="B79" s="25"/>
      <c r="C79" s="25"/>
      <c r="D79" s="25"/>
      <c r="E79" s="25"/>
      <c r="F79" s="25"/>
      <c r="G79" s="25"/>
      <c r="H79" s="25"/>
      <c r="I79" s="25"/>
    </row>
    <row r="80" spans="1:9">
      <c r="A80" s="25"/>
      <c r="B80" s="25"/>
      <c r="C80" s="25"/>
      <c r="D80" s="25"/>
      <c r="E80" s="25"/>
      <c r="F80" s="25"/>
      <c r="G80" s="25"/>
      <c r="H80" s="25"/>
      <c r="I80" s="25"/>
    </row>
    <row r="81" spans="1:15">
      <c r="A81" s="25"/>
      <c r="B81" s="25"/>
      <c r="C81" s="25"/>
      <c r="D81" s="25"/>
      <c r="E81" s="25"/>
      <c r="F81" s="25"/>
      <c r="G81" s="25"/>
      <c r="H81" s="25"/>
      <c r="I81" s="25"/>
    </row>
    <row r="82" spans="1:15">
      <c r="A82" s="25"/>
      <c r="B82" s="25"/>
      <c r="C82" s="25"/>
      <c r="D82" s="25"/>
      <c r="E82" s="25"/>
      <c r="F82" s="25"/>
      <c r="G82" s="25"/>
      <c r="H82" s="25"/>
      <c r="I82" s="25"/>
    </row>
    <row r="83" spans="1:15">
      <c r="A83" s="25"/>
      <c r="B83" s="25"/>
      <c r="C83" s="25"/>
      <c r="D83" s="25"/>
      <c r="E83" s="25"/>
      <c r="F83" s="25"/>
      <c r="G83" s="25"/>
      <c r="H83" s="25"/>
      <c r="I83" s="25"/>
    </row>
    <row r="84" spans="1:15">
      <c r="A84" s="25"/>
      <c r="B84" s="25"/>
      <c r="C84" s="25"/>
      <c r="D84" s="25"/>
      <c r="E84" s="25"/>
      <c r="F84" s="25"/>
      <c r="G84" s="25"/>
      <c r="H84" s="25"/>
      <c r="I84" s="25"/>
    </row>
    <row r="85" spans="1:15" s="50" customFormat="1">
      <c r="A85" s="25"/>
      <c r="B85" s="25"/>
      <c r="C85" s="25"/>
      <c r="D85" s="25"/>
      <c r="E85" s="25"/>
      <c r="F85" s="25"/>
      <c r="G85" s="25"/>
      <c r="H85" s="25"/>
      <c r="I85" s="25"/>
      <c r="J85" s="34"/>
      <c r="K85" s="34"/>
      <c r="L85" s="54"/>
      <c r="M85" s="54"/>
      <c r="N85" s="54"/>
      <c r="O85" s="54"/>
    </row>
    <row r="86" spans="1:15" s="50" customFormat="1">
      <c r="A86" s="25"/>
      <c r="B86" s="25"/>
      <c r="C86" s="25"/>
      <c r="D86" s="25"/>
      <c r="E86" s="25"/>
      <c r="F86" s="25"/>
      <c r="G86" s="25"/>
      <c r="H86" s="25"/>
      <c r="I86" s="25"/>
      <c r="J86" s="54"/>
      <c r="K86" s="54"/>
      <c r="L86" s="54"/>
      <c r="M86" s="54"/>
      <c r="N86" s="54"/>
      <c r="O86" s="54"/>
    </row>
    <row r="87" spans="1:15" s="50" customFormat="1">
      <c r="A87" s="25"/>
      <c r="B87" s="25"/>
      <c r="C87" s="25"/>
      <c r="D87" s="25"/>
      <c r="E87" s="25"/>
      <c r="F87" s="25"/>
      <c r="G87" s="25"/>
      <c r="H87" s="25"/>
      <c r="I87" s="25"/>
      <c r="J87" s="26"/>
      <c r="K87" s="26"/>
      <c r="L87" s="55"/>
      <c r="M87" s="55"/>
      <c r="N87" s="55"/>
      <c r="O87" s="55"/>
    </row>
    <row r="88" spans="1:15" s="50" customFormat="1">
      <c r="A88" s="25"/>
      <c r="B88" s="25"/>
      <c r="C88" s="25"/>
      <c r="D88" s="25"/>
      <c r="E88" s="25"/>
      <c r="F88" s="25"/>
      <c r="G88" s="25"/>
      <c r="H88" s="25"/>
      <c r="I88" s="25"/>
      <c r="J88" s="54"/>
      <c r="K88" s="54"/>
      <c r="L88" s="54"/>
      <c r="M88" s="54"/>
      <c r="N88" s="54"/>
      <c r="O88" s="54"/>
    </row>
    <row r="89" spans="1:15" s="50" customFormat="1">
      <c r="A89" s="25"/>
      <c r="B89" s="25"/>
      <c r="C89" s="25"/>
      <c r="D89" s="25"/>
      <c r="E89" s="25"/>
      <c r="F89" s="25"/>
      <c r="G89" s="25"/>
      <c r="H89" s="25"/>
      <c r="I89" s="25"/>
      <c r="J89" s="54"/>
      <c r="K89" s="54"/>
      <c r="L89" s="54"/>
      <c r="M89" s="54"/>
      <c r="N89" s="54"/>
      <c r="O89" s="54"/>
    </row>
    <row r="90" spans="1:15">
      <c r="A90" s="25"/>
      <c r="B90" s="25"/>
      <c r="C90" s="25"/>
      <c r="D90" s="25"/>
      <c r="E90" s="25"/>
      <c r="F90" s="25"/>
      <c r="G90" s="25"/>
      <c r="H90" s="25"/>
      <c r="I90" s="25"/>
    </row>
    <row r="91" spans="1:15">
      <c r="A91" s="25"/>
      <c r="B91" s="25"/>
      <c r="C91" s="25"/>
      <c r="D91" s="25"/>
      <c r="E91" s="25"/>
      <c r="F91" s="25"/>
      <c r="G91" s="25"/>
      <c r="H91" s="25"/>
      <c r="I91" s="25"/>
    </row>
    <row r="92" spans="1:15">
      <c r="A92" s="25"/>
      <c r="B92" s="25"/>
      <c r="C92" s="25"/>
      <c r="D92" s="25"/>
      <c r="E92" s="25"/>
      <c r="F92" s="25"/>
      <c r="G92" s="25"/>
      <c r="H92" s="25"/>
      <c r="I92" s="25"/>
    </row>
    <row r="93" spans="1:15">
      <c r="A93" s="25"/>
      <c r="B93" s="25"/>
      <c r="C93" s="25"/>
      <c r="D93" s="25"/>
      <c r="E93" s="25"/>
      <c r="F93" s="25"/>
      <c r="G93" s="25"/>
      <c r="H93" s="25"/>
      <c r="I93" s="25"/>
    </row>
    <row r="94" spans="1:15">
      <c r="A94" s="25"/>
      <c r="B94" s="25"/>
      <c r="C94" s="25"/>
      <c r="D94" s="25"/>
      <c r="E94" s="25"/>
      <c r="F94" s="25"/>
      <c r="G94" s="25"/>
      <c r="H94" s="25"/>
      <c r="I94" s="25"/>
    </row>
    <row r="95" spans="1:15">
      <c r="A95" s="25"/>
      <c r="B95" s="25"/>
      <c r="C95" s="25"/>
      <c r="D95" s="25"/>
      <c r="E95" s="25"/>
      <c r="F95" s="25"/>
      <c r="G95" s="25"/>
      <c r="H95" s="25"/>
      <c r="I95" s="25"/>
    </row>
    <row r="96" spans="1:15">
      <c r="A96" s="25"/>
      <c r="B96" s="25"/>
      <c r="C96" s="25"/>
      <c r="D96" s="25"/>
      <c r="E96" s="25"/>
      <c r="F96" s="25"/>
      <c r="G96" s="25"/>
      <c r="H96" s="25"/>
      <c r="I96" s="25"/>
    </row>
    <row r="97" spans="1:9">
      <c r="A97" s="25"/>
      <c r="B97" s="25"/>
      <c r="C97" s="25"/>
      <c r="D97" s="25"/>
      <c r="E97" s="25"/>
      <c r="F97" s="25"/>
      <c r="G97" s="25"/>
      <c r="H97" s="25"/>
      <c r="I97" s="25"/>
    </row>
    <row r="98" spans="1:9">
      <c r="A98" s="25"/>
      <c r="B98" s="25"/>
      <c r="C98" s="25"/>
      <c r="D98" s="25"/>
      <c r="E98" s="25"/>
      <c r="F98" s="25"/>
      <c r="G98" s="25"/>
      <c r="H98" s="25"/>
      <c r="I98" s="25"/>
    </row>
    <row r="99" spans="1:9">
      <c r="A99" s="25"/>
      <c r="B99" s="25"/>
      <c r="C99" s="25"/>
      <c r="D99" s="25"/>
      <c r="E99" s="25"/>
      <c r="F99" s="25"/>
      <c r="G99" s="25"/>
      <c r="H99" s="25"/>
      <c r="I99" s="25"/>
    </row>
    <row r="100" spans="1:9">
      <c r="A100" s="25"/>
      <c r="B100" s="25"/>
      <c r="C100" s="25"/>
      <c r="D100" s="25"/>
      <c r="E100" s="25"/>
      <c r="F100" s="25"/>
      <c r="G100" s="25"/>
      <c r="H100" s="25"/>
      <c r="I100" s="25"/>
    </row>
    <row r="101" spans="1:9">
      <c r="A101" s="25"/>
      <c r="B101" s="25"/>
      <c r="C101" s="25"/>
      <c r="D101" s="25"/>
      <c r="E101" s="25"/>
      <c r="F101" s="25"/>
      <c r="G101" s="25"/>
      <c r="H101" s="25"/>
      <c r="I101" s="25"/>
    </row>
    <row r="102" spans="1:9">
      <c r="A102" s="25"/>
      <c r="B102" s="25"/>
      <c r="C102" s="25"/>
      <c r="D102" s="25"/>
      <c r="E102" s="25"/>
      <c r="F102" s="25"/>
      <c r="G102" s="25"/>
      <c r="H102" s="25"/>
      <c r="I102" s="25"/>
    </row>
    <row r="103" spans="1:9">
      <c r="A103" s="25"/>
      <c r="B103" s="25"/>
      <c r="C103" s="25"/>
      <c r="D103" s="25"/>
      <c r="E103" s="25"/>
      <c r="F103" s="25"/>
      <c r="G103" s="25"/>
      <c r="H103" s="25"/>
      <c r="I103" s="25"/>
    </row>
    <row r="104" spans="1:9">
      <c r="A104" s="25"/>
      <c r="B104" s="25"/>
      <c r="C104" s="25"/>
      <c r="D104" s="25"/>
      <c r="E104" s="25"/>
      <c r="F104" s="25"/>
      <c r="G104" s="25"/>
      <c r="H104" s="25"/>
      <c r="I104" s="25"/>
    </row>
    <row r="105" spans="1:9">
      <c r="A105" s="25"/>
      <c r="B105" s="25"/>
      <c r="C105" s="25"/>
      <c r="D105" s="25"/>
      <c r="E105" s="25"/>
      <c r="F105" s="25"/>
      <c r="G105" s="25"/>
      <c r="H105" s="25"/>
      <c r="I105" s="25"/>
    </row>
    <row r="106" spans="1:9">
      <c r="A106" s="25"/>
      <c r="B106" s="25"/>
      <c r="C106" s="25"/>
      <c r="D106" s="25"/>
      <c r="E106" s="25"/>
      <c r="F106" s="25"/>
      <c r="G106" s="25"/>
      <c r="H106" s="25"/>
      <c r="I106" s="25"/>
    </row>
    <row r="107" spans="1:9">
      <c r="A107" s="25"/>
      <c r="B107" s="25"/>
      <c r="C107" s="25"/>
      <c r="D107" s="25"/>
      <c r="E107" s="25"/>
      <c r="F107" s="25"/>
      <c r="G107" s="25"/>
      <c r="H107" s="25"/>
      <c r="I107" s="25"/>
    </row>
    <row r="108" spans="1:9">
      <c r="A108" s="25"/>
      <c r="B108" s="25"/>
      <c r="C108" s="25"/>
      <c r="D108" s="25"/>
      <c r="E108" s="25"/>
      <c r="F108" s="25"/>
      <c r="G108" s="25"/>
      <c r="H108" s="25"/>
      <c r="I108" s="25"/>
    </row>
    <row r="109" spans="1:9">
      <c r="A109" s="25"/>
      <c r="B109" s="25"/>
      <c r="C109" s="25"/>
      <c r="D109" s="25"/>
      <c r="E109" s="25"/>
      <c r="F109" s="25"/>
      <c r="G109" s="25"/>
      <c r="H109" s="25"/>
      <c r="I109" s="25"/>
    </row>
    <row r="110" spans="1:9">
      <c r="A110" s="25"/>
      <c r="B110" s="25"/>
      <c r="C110" s="25"/>
      <c r="D110" s="25"/>
      <c r="E110" s="25"/>
      <c r="F110" s="25"/>
      <c r="G110" s="25"/>
      <c r="H110" s="25"/>
      <c r="I110" s="25"/>
    </row>
    <row r="111" spans="1:9">
      <c r="A111" s="25"/>
      <c r="B111" s="25"/>
      <c r="C111" s="25"/>
      <c r="D111" s="25"/>
      <c r="E111" s="25"/>
      <c r="F111" s="25"/>
      <c r="G111" s="25"/>
      <c r="H111" s="25"/>
      <c r="I111" s="25"/>
    </row>
    <row r="112" spans="1:9">
      <c r="A112" s="25"/>
      <c r="B112" s="25"/>
      <c r="C112" s="25"/>
      <c r="D112" s="25"/>
      <c r="E112" s="25"/>
      <c r="F112" s="25"/>
      <c r="G112" s="25"/>
      <c r="H112" s="25"/>
      <c r="I112" s="25"/>
    </row>
    <row r="113" spans="1:15">
      <c r="A113" s="25"/>
      <c r="B113" s="25"/>
      <c r="C113" s="25"/>
      <c r="D113" s="25"/>
      <c r="E113" s="25"/>
      <c r="F113" s="25"/>
      <c r="G113" s="25"/>
      <c r="H113" s="25"/>
      <c r="I113" s="25"/>
    </row>
    <row r="114" spans="1:15">
      <c r="A114" s="25"/>
      <c r="B114" s="25"/>
      <c r="C114" s="25"/>
      <c r="D114" s="25"/>
      <c r="E114" s="25"/>
      <c r="F114" s="25"/>
      <c r="G114" s="25"/>
      <c r="H114" s="25"/>
      <c r="I114" s="25"/>
    </row>
    <row r="115" spans="1:15">
      <c r="A115" s="25"/>
      <c r="B115" s="25"/>
      <c r="C115" s="25"/>
      <c r="D115" s="25"/>
      <c r="E115" s="25"/>
      <c r="F115" s="25"/>
      <c r="G115" s="25"/>
      <c r="H115" s="25"/>
      <c r="I115" s="25"/>
    </row>
    <row r="116" spans="1:15">
      <c r="A116" s="25"/>
      <c r="B116" s="25"/>
      <c r="C116" s="25"/>
      <c r="D116" s="25"/>
      <c r="E116" s="25"/>
      <c r="F116" s="25"/>
      <c r="G116" s="25"/>
      <c r="H116" s="25"/>
      <c r="I116" s="25"/>
    </row>
    <row r="117" spans="1:15">
      <c r="A117" s="25"/>
      <c r="B117" s="25"/>
      <c r="C117" s="25"/>
      <c r="D117" s="25"/>
      <c r="E117" s="25"/>
      <c r="F117" s="25"/>
      <c r="G117" s="25"/>
      <c r="H117" s="25"/>
      <c r="I117" s="25"/>
    </row>
    <row r="118" spans="1:15">
      <c r="A118" s="25"/>
      <c r="B118" s="25"/>
      <c r="C118" s="25"/>
      <c r="D118" s="25"/>
      <c r="E118" s="25"/>
      <c r="F118" s="25"/>
      <c r="G118" s="25"/>
      <c r="H118" s="25"/>
      <c r="I118" s="25"/>
    </row>
    <row r="119" spans="1:15">
      <c r="A119" s="25"/>
      <c r="B119" s="25"/>
      <c r="C119" s="25"/>
      <c r="D119" s="25"/>
      <c r="E119" s="25"/>
      <c r="F119" s="25"/>
      <c r="G119" s="25"/>
      <c r="H119" s="25"/>
      <c r="I119" s="25"/>
    </row>
    <row r="120" spans="1:15">
      <c r="A120" s="25"/>
      <c r="B120" s="25"/>
      <c r="C120" s="25"/>
      <c r="D120" s="25"/>
      <c r="E120" s="25"/>
      <c r="F120" s="25"/>
      <c r="G120" s="25"/>
      <c r="H120" s="25"/>
      <c r="I120" s="25"/>
    </row>
    <row r="121" spans="1:15">
      <c r="A121" s="25"/>
      <c r="B121" s="25"/>
      <c r="C121" s="25"/>
      <c r="D121" s="25"/>
      <c r="E121" s="25"/>
      <c r="F121" s="25"/>
      <c r="G121" s="25"/>
      <c r="H121" s="25"/>
      <c r="I121" s="25"/>
    </row>
    <row r="122" spans="1:15">
      <c r="A122" s="25"/>
      <c r="B122" s="25"/>
      <c r="C122" s="25"/>
      <c r="D122" s="25"/>
      <c r="E122" s="25"/>
      <c r="F122" s="25"/>
      <c r="G122" s="25"/>
      <c r="H122" s="25"/>
      <c r="I122" s="25"/>
    </row>
    <row r="123" spans="1:15">
      <c r="A123" s="25"/>
      <c r="B123" s="25"/>
      <c r="C123" s="25"/>
      <c r="D123" s="25"/>
      <c r="E123" s="25"/>
      <c r="F123" s="25"/>
      <c r="G123" s="25"/>
      <c r="H123" s="25"/>
      <c r="I123" s="25"/>
    </row>
    <row r="124" spans="1:15">
      <c r="A124" s="25"/>
      <c r="B124" s="25"/>
      <c r="C124" s="25"/>
      <c r="D124" s="25"/>
      <c r="E124" s="25"/>
      <c r="F124" s="25"/>
      <c r="G124" s="25"/>
      <c r="H124" s="25"/>
      <c r="I124" s="25"/>
    </row>
    <row r="125" spans="1:15">
      <c r="A125" s="25"/>
      <c r="B125" s="25"/>
      <c r="C125" s="25"/>
      <c r="D125" s="25"/>
      <c r="E125" s="25"/>
      <c r="F125" s="25"/>
      <c r="G125" s="25"/>
      <c r="H125" s="25"/>
      <c r="I125" s="25"/>
    </row>
    <row r="126" spans="1:15">
      <c r="A126" s="25"/>
      <c r="B126" s="25"/>
      <c r="C126" s="25"/>
      <c r="D126" s="25"/>
      <c r="E126" s="25"/>
      <c r="F126" s="25"/>
      <c r="G126" s="25"/>
      <c r="H126" s="25"/>
      <c r="I126" s="25"/>
    </row>
    <row r="127" spans="1:15">
      <c r="A127" s="25"/>
      <c r="B127" s="25"/>
      <c r="C127" s="25"/>
      <c r="D127" s="25"/>
      <c r="E127" s="25"/>
      <c r="F127" s="25"/>
      <c r="G127" s="25"/>
      <c r="H127" s="25"/>
      <c r="I127" s="25"/>
    </row>
    <row r="128" spans="1:15" s="50" customFormat="1">
      <c r="A128" s="25"/>
      <c r="B128" s="25"/>
      <c r="C128" s="25"/>
      <c r="D128" s="25"/>
      <c r="E128" s="25"/>
      <c r="F128" s="25"/>
      <c r="G128" s="25"/>
      <c r="H128" s="25"/>
      <c r="I128" s="25"/>
      <c r="J128" s="34"/>
      <c r="K128" s="34"/>
      <c r="L128" s="54"/>
      <c r="M128" s="54"/>
      <c r="N128" s="54"/>
      <c r="O128" s="54"/>
    </row>
    <row r="129" spans="1:15" s="50" customFormat="1">
      <c r="A129" s="25"/>
      <c r="B129" s="25"/>
      <c r="C129" s="25"/>
      <c r="D129" s="25"/>
      <c r="E129" s="25"/>
      <c r="F129" s="25"/>
      <c r="G129" s="25"/>
      <c r="H129" s="25"/>
      <c r="I129" s="25"/>
      <c r="J129" s="54"/>
      <c r="K129" s="54"/>
      <c r="L129" s="54"/>
      <c r="M129" s="54"/>
      <c r="N129" s="54"/>
      <c r="O129" s="54"/>
    </row>
    <row r="130" spans="1:15" s="50" customFormat="1">
      <c r="A130" s="25"/>
      <c r="B130" s="25"/>
      <c r="C130" s="25"/>
      <c r="D130" s="25"/>
      <c r="E130" s="25"/>
      <c r="F130" s="25"/>
      <c r="G130" s="25"/>
      <c r="H130" s="25"/>
      <c r="I130" s="25"/>
      <c r="J130" s="26"/>
      <c r="K130" s="26"/>
      <c r="L130" s="55"/>
      <c r="M130" s="55"/>
      <c r="N130" s="55"/>
      <c r="O130" s="55"/>
    </row>
    <row r="131" spans="1:15" s="50" customFormat="1">
      <c r="A131" s="25"/>
      <c r="B131" s="25"/>
      <c r="C131" s="25"/>
      <c r="D131" s="25"/>
      <c r="E131" s="25"/>
      <c r="F131" s="25"/>
      <c r="G131" s="25"/>
      <c r="H131" s="25"/>
      <c r="I131" s="25"/>
      <c r="J131" s="54"/>
      <c r="K131" s="54"/>
      <c r="L131" s="54"/>
      <c r="M131" s="54"/>
      <c r="N131" s="54"/>
      <c r="O131" s="54"/>
    </row>
    <row r="132" spans="1:15" s="50" customFormat="1">
      <c r="A132" s="25"/>
      <c r="B132" s="25"/>
      <c r="C132" s="25"/>
      <c r="D132" s="25"/>
      <c r="E132" s="25"/>
      <c r="F132" s="25"/>
      <c r="G132" s="25"/>
      <c r="H132" s="25"/>
      <c r="I132" s="25"/>
      <c r="J132" s="54"/>
      <c r="K132" s="54"/>
      <c r="L132" s="54"/>
      <c r="M132" s="54"/>
      <c r="N132" s="54"/>
      <c r="O132" s="54"/>
    </row>
    <row r="133" spans="1:15">
      <c r="A133" s="25"/>
      <c r="B133" s="25"/>
      <c r="C133" s="25"/>
      <c r="D133" s="25"/>
      <c r="E133" s="25"/>
      <c r="F133" s="25"/>
      <c r="G133" s="25"/>
      <c r="H133" s="25"/>
      <c r="I133" s="25"/>
    </row>
    <row r="134" spans="1:15">
      <c r="A134" s="25"/>
      <c r="B134" s="25"/>
      <c r="C134" s="25"/>
      <c r="D134" s="25"/>
      <c r="E134" s="25"/>
      <c r="F134" s="25"/>
      <c r="G134" s="25"/>
      <c r="H134" s="25"/>
      <c r="I134" s="25"/>
    </row>
    <row r="135" spans="1:15">
      <c r="A135" s="25"/>
      <c r="B135" s="25"/>
      <c r="C135" s="25"/>
      <c r="D135" s="25"/>
      <c r="E135" s="25"/>
      <c r="F135" s="25"/>
      <c r="G135" s="25"/>
      <c r="H135" s="25"/>
      <c r="I135" s="25"/>
    </row>
    <row r="136" spans="1:15">
      <c r="A136" s="25"/>
      <c r="B136" s="25"/>
      <c r="C136" s="25"/>
      <c r="D136" s="25"/>
      <c r="E136" s="25"/>
      <c r="F136" s="25"/>
      <c r="G136" s="25"/>
      <c r="H136" s="25"/>
      <c r="I136" s="25"/>
    </row>
    <row r="137" spans="1:15">
      <c r="A137" s="25"/>
      <c r="B137" s="25"/>
      <c r="C137" s="25"/>
      <c r="D137" s="25"/>
      <c r="E137" s="25"/>
      <c r="F137" s="25"/>
      <c r="G137" s="25"/>
      <c r="H137" s="25"/>
      <c r="I137" s="25"/>
    </row>
    <row r="138" spans="1:15">
      <c r="A138" s="25"/>
      <c r="B138" s="25"/>
      <c r="C138" s="25"/>
      <c r="D138" s="25"/>
      <c r="E138" s="25"/>
      <c r="F138" s="25"/>
      <c r="G138" s="25"/>
      <c r="H138" s="25"/>
      <c r="I138" s="25"/>
    </row>
    <row r="139" spans="1:15">
      <c r="A139" s="25"/>
      <c r="B139" s="25"/>
      <c r="C139" s="25"/>
      <c r="D139" s="25"/>
      <c r="E139" s="25"/>
      <c r="F139" s="25"/>
      <c r="G139" s="25"/>
      <c r="H139" s="25"/>
      <c r="I139" s="25"/>
    </row>
    <row r="140" spans="1:15">
      <c r="A140" s="25"/>
      <c r="B140" s="25"/>
      <c r="C140" s="25"/>
      <c r="D140" s="25"/>
      <c r="E140" s="25"/>
      <c r="F140" s="25"/>
      <c r="G140" s="25"/>
      <c r="H140" s="25"/>
      <c r="I140" s="25"/>
    </row>
    <row r="141" spans="1:15">
      <c r="A141" s="25"/>
      <c r="B141" s="25"/>
      <c r="C141" s="25"/>
      <c r="D141" s="25"/>
      <c r="E141" s="25"/>
      <c r="F141" s="25"/>
      <c r="G141" s="25"/>
      <c r="H141" s="25"/>
      <c r="I141" s="25"/>
    </row>
    <row r="142" spans="1:15">
      <c r="A142" s="25"/>
      <c r="B142" s="25"/>
      <c r="C142" s="25"/>
      <c r="D142" s="25"/>
      <c r="E142" s="25"/>
      <c r="F142" s="25"/>
      <c r="G142" s="25"/>
      <c r="H142" s="25"/>
      <c r="I142" s="25"/>
    </row>
    <row r="143" spans="1:15">
      <c r="A143" s="25"/>
      <c r="B143" s="25"/>
      <c r="C143" s="25"/>
      <c r="D143" s="25"/>
      <c r="E143" s="25"/>
      <c r="F143" s="25"/>
      <c r="G143" s="25"/>
      <c r="H143" s="25"/>
      <c r="I143" s="25"/>
    </row>
    <row r="144" spans="1:15">
      <c r="A144" s="25"/>
      <c r="B144" s="25"/>
      <c r="C144" s="25"/>
      <c r="D144" s="25"/>
      <c r="E144" s="25"/>
      <c r="F144" s="25"/>
      <c r="G144" s="25"/>
      <c r="H144" s="25"/>
      <c r="I144" s="25"/>
    </row>
    <row r="145" spans="1:9">
      <c r="A145" s="25"/>
      <c r="B145" s="25"/>
      <c r="C145" s="25"/>
      <c r="D145" s="25"/>
      <c r="E145" s="25"/>
      <c r="F145" s="25"/>
      <c r="G145" s="25"/>
      <c r="H145" s="25"/>
      <c r="I145" s="25"/>
    </row>
    <row r="146" spans="1:9">
      <c r="A146" s="25"/>
      <c r="B146" s="25"/>
      <c r="C146" s="25"/>
      <c r="D146" s="25"/>
      <c r="E146" s="25"/>
      <c r="F146" s="25"/>
      <c r="G146" s="25"/>
      <c r="H146" s="25"/>
      <c r="I146" s="25"/>
    </row>
    <row r="147" spans="1:9">
      <c r="A147" s="25"/>
      <c r="B147" s="25"/>
      <c r="C147" s="25"/>
      <c r="D147" s="25"/>
      <c r="E147" s="25"/>
      <c r="F147" s="25"/>
      <c r="G147" s="25"/>
      <c r="H147" s="25"/>
      <c r="I147" s="25"/>
    </row>
    <row r="148" spans="1:9">
      <c r="A148" s="25"/>
      <c r="B148" s="25"/>
      <c r="C148" s="25"/>
      <c r="D148" s="25"/>
      <c r="E148" s="25"/>
      <c r="F148" s="25"/>
      <c r="G148" s="25"/>
      <c r="H148" s="25"/>
      <c r="I148" s="25"/>
    </row>
    <row r="149" spans="1:9">
      <c r="A149" s="25"/>
      <c r="B149" s="25"/>
      <c r="C149" s="25"/>
      <c r="D149" s="25"/>
      <c r="E149" s="25"/>
      <c r="F149" s="25"/>
      <c r="G149" s="25"/>
      <c r="H149" s="25"/>
      <c r="I149" s="25"/>
    </row>
    <row r="150" spans="1:9">
      <c r="A150" s="25"/>
      <c r="B150" s="25"/>
      <c r="C150" s="25"/>
      <c r="D150" s="25"/>
      <c r="E150" s="25"/>
      <c r="F150" s="25"/>
      <c r="G150" s="25"/>
      <c r="H150" s="25"/>
      <c r="I150" s="25"/>
    </row>
    <row r="151" spans="1:9">
      <c r="A151" s="25"/>
      <c r="B151" s="25"/>
      <c r="C151" s="25"/>
      <c r="D151" s="25"/>
      <c r="E151" s="25"/>
      <c r="F151" s="25"/>
      <c r="G151" s="25"/>
      <c r="H151" s="25"/>
      <c r="I151" s="25"/>
    </row>
    <row r="152" spans="1:9">
      <c r="A152" s="25"/>
      <c r="B152" s="25"/>
      <c r="C152" s="25"/>
      <c r="D152" s="25"/>
      <c r="E152" s="25"/>
      <c r="F152" s="25"/>
      <c r="G152" s="25"/>
      <c r="H152" s="25"/>
      <c r="I152" s="25"/>
    </row>
    <row r="153" spans="1:9">
      <c r="A153" s="25"/>
      <c r="B153" s="25"/>
      <c r="C153" s="25"/>
      <c r="D153" s="25"/>
      <c r="E153" s="25"/>
      <c r="F153" s="25"/>
      <c r="G153" s="25"/>
      <c r="H153" s="25"/>
      <c r="I153" s="25"/>
    </row>
    <row r="154" spans="1:9">
      <c r="A154" s="25"/>
      <c r="B154" s="25"/>
      <c r="C154" s="25"/>
      <c r="D154" s="25"/>
      <c r="E154" s="25"/>
      <c r="F154" s="25"/>
      <c r="G154" s="25"/>
      <c r="H154" s="25"/>
      <c r="I154" s="25"/>
    </row>
    <row r="155" spans="1:9">
      <c r="A155" s="25"/>
      <c r="B155" s="25"/>
      <c r="C155" s="25"/>
      <c r="D155" s="25"/>
      <c r="E155" s="25"/>
      <c r="F155" s="25"/>
      <c r="G155" s="25"/>
      <c r="H155" s="25"/>
      <c r="I155" s="25"/>
    </row>
    <row r="156" spans="1:9">
      <c r="A156" s="25"/>
      <c r="B156" s="25"/>
      <c r="C156" s="25"/>
      <c r="D156" s="25"/>
      <c r="E156" s="25"/>
      <c r="F156" s="25"/>
      <c r="G156" s="25"/>
      <c r="H156" s="25"/>
      <c r="I156" s="25"/>
    </row>
    <row r="157" spans="1:9">
      <c r="A157" s="25"/>
      <c r="B157" s="25"/>
      <c r="C157" s="25"/>
      <c r="D157" s="25"/>
      <c r="E157" s="25"/>
      <c r="F157" s="25"/>
      <c r="G157" s="25"/>
      <c r="H157" s="25"/>
      <c r="I157" s="25"/>
    </row>
    <row r="158" spans="1:9">
      <c r="A158" s="25"/>
      <c r="B158" s="25"/>
      <c r="C158" s="25"/>
      <c r="D158" s="25"/>
      <c r="E158" s="25"/>
      <c r="F158" s="25"/>
      <c r="G158" s="25"/>
      <c r="H158" s="25"/>
      <c r="I158" s="25"/>
    </row>
    <row r="159" spans="1:9">
      <c r="A159" s="25"/>
      <c r="B159" s="25"/>
      <c r="C159" s="25"/>
      <c r="D159" s="25"/>
      <c r="E159" s="25"/>
      <c r="F159" s="25"/>
      <c r="G159" s="25"/>
      <c r="H159" s="25"/>
      <c r="I159" s="25"/>
    </row>
    <row r="160" spans="1:9">
      <c r="A160" s="25"/>
      <c r="B160" s="25"/>
      <c r="C160" s="25"/>
      <c r="D160" s="25"/>
      <c r="E160" s="25"/>
      <c r="F160" s="25"/>
      <c r="G160" s="25"/>
      <c r="H160" s="25"/>
      <c r="I160" s="25"/>
    </row>
    <row r="161" spans="1:15">
      <c r="A161" s="25"/>
      <c r="B161" s="25"/>
      <c r="C161" s="25"/>
      <c r="D161" s="25"/>
      <c r="E161" s="25"/>
      <c r="F161" s="25"/>
      <c r="G161" s="25"/>
      <c r="H161" s="25"/>
      <c r="I161" s="25"/>
    </row>
    <row r="162" spans="1:15">
      <c r="A162" s="25"/>
      <c r="B162" s="25"/>
      <c r="C162" s="25"/>
      <c r="D162" s="25"/>
      <c r="E162" s="25"/>
      <c r="F162" s="25"/>
      <c r="G162" s="25"/>
      <c r="H162" s="25"/>
      <c r="I162" s="25"/>
    </row>
    <row r="163" spans="1:15">
      <c r="A163" s="25"/>
      <c r="B163" s="25"/>
      <c r="C163" s="25"/>
      <c r="D163" s="25"/>
      <c r="E163" s="25"/>
      <c r="F163" s="25"/>
      <c r="G163" s="25"/>
      <c r="H163" s="25"/>
      <c r="I163" s="25"/>
    </row>
    <row r="164" spans="1:15">
      <c r="A164" s="25"/>
      <c r="B164" s="25"/>
      <c r="C164" s="25"/>
      <c r="D164" s="25"/>
      <c r="E164" s="25"/>
      <c r="F164" s="25"/>
      <c r="G164" s="25"/>
      <c r="H164" s="25"/>
      <c r="I164" s="25"/>
    </row>
    <row r="165" spans="1:15">
      <c r="A165" s="25"/>
      <c r="B165" s="25"/>
      <c r="C165" s="25"/>
      <c r="D165" s="25"/>
      <c r="E165" s="25"/>
      <c r="F165" s="25"/>
      <c r="G165" s="25"/>
      <c r="H165" s="25"/>
      <c r="I165" s="25"/>
    </row>
    <row r="166" spans="1:15">
      <c r="A166" s="25"/>
      <c r="B166" s="25"/>
      <c r="C166" s="25"/>
      <c r="D166" s="25"/>
      <c r="E166" s="25"/>
      <c r="F166" s="25"/>
      <c r="G166" s="25"/>
      <c r="H166" s="25"/>
      <c r="I166" s="25"/>
    </row>
    <row r="167" spans="1:15">
      <c r="A167" s="25"/>
      <c r="B167" s="25"/>
      <c r="C167" s="25"/>
      <c r="D167" s="25"/>
      <c r="E167" s="25"/>
      <c r="F167" s="25"/>
      <c r="G167" s="25"/>
      <c r="H167" s="25"/>
      <c r="I167" s="25"/>
    </row>
    <row r="168" spans="1:15">
      <c r="A168" s="25"/>
      <c r="B168" s="25"/>
      <c r="C168" s="25"/>
      <c r="D168" s="25"/>
      <c r="E168" s="25"/>
      <c r="F168" s="25"/>
      <c r="G168" s="25"/>
      <c r="H168" s="25"/>
      <c r="I168" s="25"/>
    </row>
    <row r="169" spans="1:15">
      <c r="A169" s="25"/>
      <c r="B169" s="25"/>
      <c r="C169" s="25"/>
      <c r="D169" s="25"/>
      <c r="E169" s="25"/>
      <c r="F169" s="25"/>
      <c r="G169" s="25"/>
      <c r="H169" s="25"/>
      <c r="I169" s="25"/>
    </row>
    <row r="170" spans="1:15">
      <c r="A170" s="25"/>
      <c r="B170" s="25"/>
      <c r="C170" s="25"/>
      <c r="D170" s="25"/>
      <c r="E170" s="25"/>
      <c r="F170" s="25"/>
      <c r="G170" s="25"/>
      <c r="H170" s="25"/>
      <c r="I170" s="25"/>
    </row>
    <row r="171" spans="1:15" s="50" customFormat="1">
      <c r="A171" s="25"/>
      <c r="B171" s="25"/>
      <c r="C171" s="25"/>
      <c r="D171" s="25"/>
      <c r="E171" s="25"/>
      <c r="F171" s="25"/>
      <c r="G171" s="25"/>
      <c r="H171" s="25"/>
      <c r="I171" s="25"/>
      <c r="J171" s="34"/>
      <c r="K171" s="34"/>
      <c r="L171" s="54"/>
      <c r="M171" s="54"/>
      <c r="N171" s="54"/>
      <c r="O171" s="54"/>
    </row>
    <row r="172" spans="1:15" s="50" customFormat="1">
      <c r="A172" s="25"/>
      <c r="B172" s="25"/>
      <c r="C172" s="25"/>
      <c r="D172" s="25"/>
      <c r="E172" s="25"/>
      <c r="F172" s="25"/>
      <c r="G172" s="25"/>
      <c r="H172" s="25"/>
      <c r="I172" s="25"/>
      <c r="J172" s="54"/>
      <c r="K172" s="54"/>
      <c r="L172" s="54"/>
      <c r="M172" s="54"/>
      <c r="N172" s="54"/>
      <c r="O172" s="54"/>
    </row>
    <row r="173" spans="1:15" s="50" customFormat="1">
      <c r="A173" s="25"/>
      <c r="B173" s="25"/>
      <c r="C173" s="25"/>
      <c r="D173" s="25"/>
      <c r="E173" s="25"/>
      <c r="F173" s="25"/>
      <c r="G173" s="25"/>
      <c r="H173" s="25"/>
      <c r="I173" s="25"/>
      <c r="J173" s="26"/>
      <c r="K173" s="26"/>
      <c r="L173" s="55"/>
      <c r="M173" s="55"/>
      <c r="N173" s="55"/>
      <c r="O173" s="55"/>
    </row>
    <row r="174" spans="1:15" s="50" customFormat="1">
      <c r="A174" s="25"/>
      <c r="B174" s="25"/>
      <c r="C174" s="25"/>
      <c r="D174" s="25"/>
      <c r="E174" s="25"/>
      <c r="F174" s="25"/>
      <c r="G174" s="25"/>
      <c r="H174" s="25"/>
      <c r="I174" s="25"/>
      <c r="J174" s="54"/>
      <c r="K174" s="54"/>
      <c r="L174" s="54"/>
      <c r="M174" s="54"/>
      <c r="N174" s="54"/>
      <c r="O174" s="54"/>
    </row>
    <row r="175" spans="1:15" s="50" customFormat="1">
      <c r="A175" s="25"/>
      <c r="B175" s="25"/>
      <c r="C175" s="25"/>
      <c r="D175" s="25"/>
      <c r="E175" s="25"/>
      <c r="F175" s="25"/>
      <c r="G175" s="25"/>
      <c r="H175" s="25"/>
      <c r="I175" s="25"/>
      <c r="J175" s="54"/>
      <c r="K175" s="54"/>
      <c r="L175" s="54"/>
      <c r="M175" s="54"/>
      <c r="N175" s="54"/>
      <c r="O175" s="54"/>
    </row>
    <row r="176" spans="1:15">
      <c r="A176" s="25"/>
      <c r="B176" s="25"/>
      <c r="C176" s="25"/>
      <c r="D176" s="25"/>
      <c r="E176" s="25"/>
      <c r="F176" s="25"/>
      <c r="G176" s="25"/>
      <c r="H176" s="25"/>
      <c r="I176" s="25"/>
    </row>
    <row r="177" spans="1:9">
      <c r="A177" s="25"/>
      <c r="B177" s="25"/>
      <c r="C177" s="25"/>
      <c r="D177" s="25"/>
      <c r="E177" s="25"/>
      <c r="F177" s="25"/>
      <c r="G177" s="25"/>
      <c r="H177" s="25"/>
      <c r="I177" s="25"/>
    </row>
    <row r="178" spans="1:9">
      <c r="A178" s="25"/>
      <c r="B178" s="25"/>
      <c r="C178" s="25"/>
      <c r="D178" s="25"/>
      <c r="E178" s="25"/>
      <c r="F178" s="25"/>
      <c r="G178" s="25"/>
      <c r="H178" s="25"/>
      <c r="I178" s="25"/>
    </row>
    <row r="179" spans="1:9">
      <c r="A179" s="25"/>
      <c r="B179" s="25"/>
      <c r="C179" s="25"/>
      <c r="D179" s="25"/>
      <c r="E179" s="25"/>
      <c r="F179" s="25"/>
      <c r="G179" s="25"/>
      <c r="H179" s="25"/>
      <c r="I179" s="25"/>
    </row>
    <row r="180" spans="1:9">
      <c r="A180" s="25"/>
      <c r="B180" s="25"/>
      <c r="C180" s="25"/>
      <c r="D180" s="25"/>
      <c r="E180" s="25"/>
      <c r="F180" s="25"/>
      <c r="G180" s="25"/>
      <c r="H180" s="25"/>
      <c r="I180" s="25"/>
    </row>
    <row r="181" spans="1:9">
      <c r="A181" s="25"/>
      <c r="B181" s="25"/>
      <c r="C181" s="25"/>
      <c r="D181" s="25"/>
      <c r="E181" s="25"/>
      <c r="F181" s="25"/>
      <c r="G181" s="25"/>
      <c r="H181" s="25"/>
      <c r="I181" s="25"/>
    </row>
    <row r="182" spans="1:9">
      <c r="A182" s="25"/>
      <c r="B182" s="25"/>
      <c r="C182" s="25"/>
      <c r="D182" s="25"/>
      <c r="E182" s="25"/>
      <c r="F182" s="25"/>
      <c r="G182" s="25"/>
      <c r="H182" s="25"/>
      <c r="I182" s="25"/>
    </row>
    <row r="183" spans="1:9">
      <c r="A183" s="25"/>
      <c r="B183" s="25"/>
      <c r="C183" s="25"/>
      <c r="D183" s="25"/>
      <c r="E183" s="25"/>
      <c r="F183" s="25"/>
      <c r="G183" s="25"/>
      <c r="H183" s="25"/>
      <c r="I183" s="25"/>
    </row>
    <row r="184" spans="1:9">
      <c r="A184" s="25"/>
      <c r="B184" s="25"/>
      <c r="C184" s="25"/>
      <c r="D184" s="25"/>
      <c r="E184" s="25"/>
      <c r="F184" s="25"/>
      <c r="G184" s="25"/>
      <c r="H184" s="25"/>
      <c r="I184" s="25"/>
    </row>
    <row r="185" spans="1:9">
      <c r="A185" s="25"/>
      <c r="B185" s="25"/>
      <c r="C185" s="25"/>
      <c r="D185" s="25"/>
      <c r="E185" s="25"/>
      <c r="F185" s="25"/>
      <c r="G185" s="25"/>
      <c r="H185" s="25"/>
      <c r="I185" s="25"/>
    </row>
    <row r="186" spans="1:9">
      <c r="A186" s="25"/>
      <c r="B186" s="25"/>
      <c r="C186" s="25"/>
      <c r="D186" s="25"/>
      <c r="E186" s="25"/>
      <c r="F186" s="25"/>
      <c r="G186" s="25"/>
      <c r="H186" s="25"/>
      <c r="I186" s="25"/>
    </row>
    <row r="187" spans="1:9">
      <c r="A187" s="25"/>
      <c r="B187" s="25"/>
      <c r="C187" s="25"/>
      <c r="D187" s="25"/>
      <c r="E187" s="25"/>
      <c r="F187" s="25"/>
      <c r="G187" s="25"/>
      <c r="H187" s="25"/>
      <c r="I187" s="25"/>
    </row>
    <row r="188" spans="1:9">
      <c r="A188" s="25"/>
      <c r="B188" s="25"/>
      <c r="C188" s="25"/>
      <c r="D188" s="25"/>
      <c r="E188" s="25"/>
      <c r="F188" s="25"/>
      <c r="G188" s="25"/>
      <c r="H188" s="25"/>
      <c r="I188" s="25"/>
    </row>
    <row r="189" spans="1:9">
      <c r="A189" s="25"/>
      <c r="B189" s="25"/>
      <c r="C189" s="25"/>
      <c r="D189" s="25"/>
      <c r="E189" s="25"/>
      <c r="F189" s="25"/>
      <c r="G189" s="25"/>
      <c r="H189" s="25"/>
      <c r="I189" s="25"/>
    </row>
    <row r="190" spans="1:9">
      <c r="A190" s="25"/>
      <c r="B190" s="25"/>
      <c r="C190" s="25"/>
      <c r="D190" s="25"/>
      <c r="E190" s="25"/>
      <c r="F190" s="25"/>
      <c r="G190" s="25"/>
      <c r="H190" s="25"/>
      <c r="I190" s="25"/>
    </row>
    <row r="191" spans="1:9">
      <c r="A191" s="25"/>
      <c r="B191" s="25"/>
      <c r="C191" s="25"/>
      <c r="D191" s="25"/>
      <c r="E191" s="25"/>
      <c r="F191" s="25"/>
      <c r="G191" s="25"/>
      <c r="H191" s="25"/>
      <c r="I191" s="25"/>
    </row>
    <row r="192" spans="1:9">
      <c r="A192" s="25"/>
      <c r="B192" s="25"/>
      <c r="C192" s="25"/>
      <c r="D192" s="25"/>
      <c r="E192" s="25"/>
      <c r="F192" s="25"/>
      <c r="G192" s="25"/>
      <c r="H192" s="25"/>
      <c r="I192" s="25"/>
    </row>
    <row r="193" spans="1:9">
      <c r="A193" s="25"/>
      <c r="B193" s="25"/>
      <c r="C193" s="25"/>
      <c r="D193" s="25"/>
      <c r="E193" s="25"/>
      <c r="F193" s="25"/>
      <c r="G193" s="25"/>
      <c r="H193" s="25"/>
      <c r="I193" s="25"/>
    </row>
    <row r="194" spans="1:9">
      <c r="A194" s="25"/>
      <c r="B194" s="25"/>
      <c r="C194" s="25"/>
      <c r="D194" s="25"/>
      <c r="E194" s="25"/>
      <c r="F194" s="25"/>
      <c r="G194" s="25"/>
      <c r="H194" s="25"/>
      <c r="I194" s="25"/>
    </row>
    <row r="195" spans="1:9">
      <c r="A195" s="25"/>
      <c r="B195" s="25"/>
      <c r="C195" s="25"/>
      <c r="D195" s="25"/>
      <c r="E195" s="25"/>
      <c r="F195" s="25"/>
      <c r="G195" s="25"/>
      <c r="H195" s="25"/>
      <c r="I195" s="25"/>
    </row>
    <row r="196" spans="1:9">
      <c r="A196" s="25"/>
      <c r="B196" s="25"/>
      <c r="C196" s="25"/>
      <c r="D196" s="25"/>
      <c r="E196" s="25"/>
      <c r="F196" s="25"/>
      <c r="G196" s="25"/>
      <c r="H196" s="25"/>
      <c r="I196" s="25"/>
    </row>
    <row r="197" spans="1:9">
      <c r="A197" s="25"/>
      <c r="B197" s="25"/>
      <c r="C197" s="25"/>
      <c r="D197" s="25"/>
      <c r="E197" s="25"/>
      <c r="F197" s="25"/>
      <c r="G197" s="25"/>
      <c r="H197" s="25"/>
      <c r="I197" s="25"/>
    </row>
    <row r="198" spans="1:9">
      <c r="A198" s="25"/>
      <c r="B198" s="25"/>
      <c r="C198" s="25"/>
      <c r="D198" s="25"/>
      <c r="E198" s="25"/>
      <c r="F198" s="25"/>
      <c r="G198" s="25"/>
      <c r="H198" s="25"/>
      <c r="I198" s="25"/>
    </row>
    <row r="199" spans="1:9">
      <c r="A199" s="25"/>
      <c r="B199" s="25"/>
      <c r="C199" s="25"/>
      <c r="D199" s="25"/>
      <c r="E199" s="25"/>
      <c r="F199" s="25"/>
      <c r="G199" s="25"/>
      <c r="H199" s="25"/>
      <c r="I199" s="25"/>
    </row>
    <row r="200" spans="1:9">
      <c r="A200" s="25"/>
      <c r="B200" s="25"/>
      <c r="C200" s="25"/>
      <c r="D200" s="25"/>
      <c r="E200" s="25"/>
      <c r="F200" s="25"/>
      <c r="G200" s="25"/>
      <c r="H200" s="25"/>
      <c r="I200" s="25"/>
    </row>
    <row r="201" spans="1:9">
      <c r="A201" s="25"/>
      <c r="B201" s="25"/>
      <c r="C201" s="25"/>
      <c r="D201" s="25"/>
      <c r="E201" s="25"/>
      <c r="F201" s="25"/>
      <c r="G201" s="25"/>
      <c r="H201" s="25"/>
      <c r="I201" s="25"/>
    </row>
    <row r="202" spans="1:9">
      <c r="A202" s="25"/>
      <c r="B202" s="25"/>
      <c r="C202" s="25"/>
      <c r="D202" s="25"/>
      <c r="E202" s="25"/>
      <c r="F202" s="25"/>
      <c r="G202" s="25"/>
      <c r="H202" s="25"/>
      <c r="I202" s="25"/>
    </row>
    <row r="203" spans="1:9">
      <c r="A203" s="25"/>
      <c r="B203" s="25"/>
      <c r="C203" s="25"/>
      <c r="D203" s="25"/>
      <c r="E203" s="25"/>
      <c r="F203" s="25"/>
      <c r="G203" s="25"/>
      <c r="H203" s="25"/>
      <c r="I203" s="25"/>
    </row>
    <row r="204" spans="1:9">
      <c r="A204" s="25"/>
      <c r="B204" s="25"/>
      <c r="C204" s="25"/>
      <c r="D204" s="25"/>
      <c r="E204" s="25"/>
      <c r="F204" s="25"/>
      <c r="G204" s="25"/>
      <c r="H204" s="25"/>
      <c r="I204" s="25"/>
    </row>
    <row r="205" spans="1:9">
      <c r="A205" s="25"/>
      <c r="B205" s="25"/>
      <c r="C205" s="25"/>
      <c r="D205" s="25"/>
      <c r="E205" s="25"/>
      <c r="F205" s="25"/>
      <c r="G205" s="25"/>
      <c r="H205" s="25"/>
      <c r="I205" s="25"/>
    </row>
    <row r="206" spans="1:9">
      <c r="A206" s="25"/>
      <c r="B206" s="25"/>
      <c r="C206" s="25"/>
      <c r="D206" s="25"/>
      <c r="E206" s="25"/>
      <c r="F206" s="25"/>
      <c r="G206" s="25"/>
      <c r="H206" s="25"/>
      <c r="I206" s="25"/>
    </row>
    <row r="207" spans="1:9">
      <c r="A207" s="25"/>
      <c r="B207" s="25"/>
      <c r="C207" s="25"/>
      <c r="D207" s="25"/>
      <c r="E207" s="25"/>
      <c r="F207" s="25"/>
      <c r="G207" s="25"/>
      <c r="H207" s="25"/>
      <c r="I207" s="25"/>
    </row>
    <row r="208" spans="1:9">
      <c r="A208" s="25"/>
      <c r="B208" s="25"/>
      <c r="C208" s="25"/>
      <c r="D208" s="25"/>
      <c r="E208" s="25"/>
      <c r="F208" s="25"/>
      <c r="G208" s="25"/>
      <c r="H208" s="25"/>
      <c r="I208" s="25"/>
    </row>
    <row r="209" spans="1:15">
      <c r="A209" s="25"/>
      <c r="B209" s="25"/>
      <c r="C209" s="25"/>
      <c r="D209" s="25"/>
      <c r="E209" s="25"/>
      <c r="F209" s="25"/>
      <c r="G209" s="25"/>
      <c r="H209" s="25"/>
      <c r="I209" s="25"/>
    </row>
    <row r="210" spans="1:15">
      <c r="A210" s="25"/>
      <c r="B210" s="25"/>
      <c r="C210" s="25"/>
      <c r="D210" s="25"/>
      <c r="E210" s="25"/>
      <c r="F210" s="25"/>
      <c r="G210" s="25"/>
      <c r="H210" s="25"/>
      <c r="I210" s="25"/>
    </row>
    <row r="211" spans="1:15">
      <c r="A211" s="25"/>
      <c r="B211" s="25"/>
      <c r="C211" s="25"/>
      <c r="D211" s="25"/>
      <c r="E211" s="25"/>
      <c r="F211" s="25"/>
      <c r="G211" s="25"/>
      <c r="H211" s="25"/>
      <c r="I211" s="25"/>
    </row>
    <row r="212" spans="1:15">
      <c r="A212" s="25"/>
      <c r="B212" s="25"/>
      <c r="C212" s="25"/>
      <c r="D212" s="25"/>
      <c r="E212" s="25"/>
      <c r="F212" s="25"/>
      <c r="G212" s="25"/>
      <c r="H212" s="25"/>
      <c r="I212" s="25"/>
    </row>
    <row r="213" spans="1:15">
      <c r="A213" s="25"/>
      <c r="B213" s="25"/>
      <c r="C213" s="25"/>
      <c r="D213" s="25"/>
      <c r="E213" s="25"/>
      <c r="F213" s="25"/>
      <c r="G213" s="25"/>
      <c r="H213" s="25"/>
      <c r="I213" s="25"/>
    </row>
    <row r="214" spans="1:15" s="50" customFormat="1">
      <c r="A214" s="25"/>
      <c r="B214" s="25"/>
      <c r="C214" s="25"/>
      <c r="D214" s="25"/>
      <c r="E214" s="25"/>
      <c r="F214" s="25"/>
      <c r="G214" s="25"/>
      <c r="H214" s="25"/>
      <c r="I214" s="25"/>
      <c r="J214" s="34"/>
      <c r="K214" s="34"/>
      <c r="L214" s="54"/>
      <c r="M214" s="54"/>
      <c r="N214" s="54"/>
      <c r="O214" s="54"/>
    </row>
    <row r="215" spans="1:15" s="50" customFormat="1">
      <c r="A215" s="25"/>
      <c r="B215" s="25"/>
      <c r="C215" s="25"/>
      <c r="D215" s="25"/>
      <c r="E215" s="25"/>
      <c r="F215" s="25"/>
      <c r="G215" s="25"/>
      <c r="H215" s="25"/>
      <c r="I215" s="25"/>
      <c r="J215" s="54"/>
      <c r="K215" s="54"/>
      <c r="L215" s="54"/>
      <c r="M215" s="54"/>
      <c r="N215" s="54"/>
      <c r="O215" s="54"/>
    </row>
    <row r="216" spans="1:15" s="50" customFormat="1">
      <c r="A216" s="25"/>
      <c r="B216" s="25"/>
      <c r="C216" s="25"/>
      <c r="D216" s="25"/>
      <c r="E216" s="25"/>
      <c r="F216" s="25"/>
      <c r="G216" s="25"/>
      <c r="H216" s="25"/>
      <c r="I216" s="25"/>
      <c r="J216" s="26"/>
      <c r="K216" s="26"/>
      <c r="L216" s="55"/>
      <c r="M216" s="55"/>
      <c r="N216" s="55"/>
      <c r="O216" s="55"/>
    </row>
    <row r="217" spans="1:15" s="50" customFormat="1">
      <c r="A217" s="25"/>
      <c r="B217" s="25"/>
      <c r="C217" s="25"/>
      <c r="D217" s="25"/>
      <c r="E217" s="25"/>
      <c r="F217" s="25"/>
      <c r="G217" s="25"/>
      <c r="H217" s="25"/>
      <c r="I217" s="25"/>
      <c r="J217" s="54"/>
      <c r="K217" s="54"/>
      <c r="L217" s="54"/>
      <c r="M217" s="54"/>
      <c r="N217" s="54"/>
      <c r="O217" s="54"/>
    </row>
    <row r="218" spans="1:15" s="50" customFormat="1">
      <c r="A218" s="25"/>
      <c r="B218" s="25"/>
      <c r="C218" s="25"/>
      <c r="D218" s="25"/>
      <c r="E218" s="25"/>
      <c r="F218" s="25"/>
      <c r="G218" s="25"/>
      <c r="H218" s="25"/>
      <c r="I218" s="25"/>
      <c r="J218" s="54"/>
      <c r="K218" s="54"/>
      <c r="L218" s="54"/>
      <c r="M218" s="54"/>
      <c r="N218" s="54"/>
      <c r="O218" s="54"/>
    </row>
    <row r="219" spans="1:15">
      <c r="A219" s="25"/>
      <c r="B219" s="25"/>
      <c r="C219" s="25"/>
      <c r="D219" s="25"/>
      <c r="E219" s="25"/>
      <c r="F219" s="25"/>
      <c r="G219" s="25"/>
      <c r="H219" s="25"/>
      <c r="I219" s="25"/>
    </row>
    <row r="220" spans="1:15">
      <c r="A220" s="25"/>
      <c r="B220" s="25"/>
      <c r="C220" s="25"/>
      <c r="D220" s="25"/>
      <c r="E220" s="25"/>
      <c r="F220" s="25"/>
      <c r="G220" s="25"/>
      <c r="H220" s="25"/>
      <c r="I220" s="25"/>
    </row>
    <row r="221" spans="1:15">
      <c r="A221" s="25"/>
      <c r="B221" s="25"/>
      <c r="C221" s="25"/>
      <c r="D221" s="25"/>
      <c r="E221" s="25"/>
      <c r="F221" s="25"/>
      <c r="G221" s="25"/>
      <c r="H221" s="25"/>
      <c r="I221" s="25"/>
    </row>
    <row r="222" spans="1:15">
      <c r="A222" s="25"/>
      <c r="B222" s="25"/>
      <c r="C222" s="25"/>
      <c r="D222" s="25"/>
      <c r="E222" s="25"/>
      <c r="F222" s="25"/>
      <c r="G222" s="25"/>
      <c r="H222" s="25"/>
      <c r="I222" s="25"/>
    </row>
    <row r="223" spans="1:15">
      <c r="A223" s="25"/>
      <c r="B223" s="25"/>
      <c r="C223" s="25"/>
      <c r="D223" s="25"/>
      <c r="E223" s="25"/>
      <c r="F223" s="25"/>
      <c r="G223" s="25"/>
      <c r="H223" s="25"/>
      <c r="I223" s="25"/>
    </row>
    <row r="224" spans="1:15">
      <c r="A224" s="25"/>
      <c r="B224" s="25"/>
      <c r="C224" s="25"/>
      <c r="D224" s="25"/>
      <c r="E224" s="25"/>
      <c r="F224" s="25"/>
      <c r="G224" s="25"/>
      <c r="H224" s="25"/>
      <c r="I224" s="25"/>
    </row>
    <row r="225" spans="1:9">
      <c r="A225" s="25"/>
      <c r="B225" s="25"/>
      <c r="C225" s="25"/>
      <c r="D225" s="25"/>
      <c r="E225" s="25"/>
      <c r="F225" s="25"/>
      <c r="G225" s="25"/>
      <c r="H225" s="25"/>
      <c r="I225" s="25"/>
    </row>
    <row r="226" spans="1:9">
      <c r="A226" s="25"/>
      <c r="B226" s="25"/>
      <c r="C226" s="25"/>
      <c r="D226" s="25"/>
      <c r="E226" s="25"/>
      <c r="F226" s="25"/>
      <c r="G226" s="25"/>
      <c r="H226" s="25"/>
      <c r="I226" s="25"/>
    </row>
    <row r="227" spans="1:9">
      <c r="A227" s="25"/>
      <c r="B227" s="25"/>
      <c r="C227" s="25"/>
      <c r="D227" s="25"/>
      <c r="E227" s="25"/>
      <c r="F227" s="25"/>
      <c r="G227" s="25"/>
      <c r="H227" s="25"/>
      <c r="I227" s="25"/>
    </row>
    <row r="228" spans="1:9">
      <c r="A228" s="25"/>
      <c r="B228" s="25"/>
      <c r="C228" s="25"/>
      <c r="D228" s="25"/>
      <c r="E228" s="25"/>
      <c r="F228" s="25"/>
      <c r="G228" s="25"/>
      <c r="H228" s="25"/>
      <c r="I228" s="25"/>
    </row>
    <row r="229" spans="1:9">
      <c r="A229" s="25"/>
      <c r="B229" s="25"/>
      <c r="C229" s="25"/>
      <c r="D229" s="25"/>
      <c r="E229" s="25"/>
      <c r="F229" s="25"/>
      <c r="G229" s="25"/>
      <c r="H229" s="25"/>
      <c r="I229" s="25"/>
    </row>
    <row r="230" spans="1:9">
      <c r="A230" s="25"/>
      <c r="B230" s="25"/>
      <c r="C230" s="25"/>
      <c r="D230" s="25"/>
      <c r="E230" s="25"/>
      <c r="F230" s="25"/>
      <c r="G230" s="25"/>
      <c r="H230" s="25"/>
      <c r="I230" s="25"/>
    </row>
    <row r="231" spans="1:9">
      <c r="A231" s="25"/>
      <c r="B231" s="25"/>
      <c r="C231" s="25"/>
      <c r="D231" s="25"/>
      <c r="E231" s="25"/>
      <c r="F231" s="25"/>
      <c r="G231" s="25"/>
      <c r="H231" s="25"/>
      <c r="I231" s="25"/>
    </row>
    <row r="232" spans="1:9">
      <c r="A232" s="25"/>
      <c r="B232" s="25"/>
      <c r="C232" s="25"/>
      <c r="D232" s="25"/>
      <c r="E232" s="25"/>
      <c r="F232" s="25"/>
      <c r="G232" s="25"/>
      <c r="H232" s="25"/>
      <c r="I232" s="25"/>
    </row>
    <row r="233" spans="1:9">
      <c r="A233" s="25"/>
      <c r="B233" s="25"/>
      <c r="C233" s="25"/>
      <c r="D233" s="25"/>
      <c r="E233" s="25"/>
      <c r="F233" s="25"/>
      <c r="G233" s="25"/>
      <c r="H233" s="25"/>
      <c r="I233" s="25"/>
    </row>
    <row r="234" spans="1:9">
      <c r="A234" s="25"/>
      <c r="B234" s="25"/>
      <c r="C234" s="25"/>
      <c r="D234" s="25"/>
      <c r="E234" s="25"/>
      <c r="F234" s="25"/>
      <c r="G234" s="25"/>
      <c r="H234" s="25"/>
      <c r="I234" s="25"/>
    </row>
    <row r="235" spans="1:9">
      <c r="A235" s="25"/>
      <c r="B235" s="25"/>
      <c r="C235" s="25"/>
      <c r="D235" s="25"/>
      <c r="E235" s="25"/>
      <c r="F235" s="25"/>
      <c r="G235" s="25"/>
      <c r="H235" s="25"/>
      <c r="I235" s="25"/>
    </row>
    <row r="236" spans="1:9">
      <c r="A236" s="25"/>
      <c r="B236" s="25"/>
      <c r="C236" s="25"/>
      <c r="D236" s="25"/>
      <c r="E236" s="25"/>
      <c r="F236" s="25"/>
      <c r="G236" s="25"/>
      <c r="H236" s="25"/>
      <c r="I236" s="25"/>
    </row>
    <row r="237" spans="1:9">
      <c r="A237" s="25"/>
      <c r="B237" s="25"/>
      <c r="C237" s="25"/>
      <c r="D237" s="25"/>
      <c r="E237" s="25"/>
      <c r="F237" s="25"/>
      <c r="G237" s="25"/>
      <c r="H237" s="25"/>
      <c r="I237" s="25"/>
    </row>
    <row r="238" spans="1:9">
      <c r="A238" s="25"/>
      <c r="B238" s="25"/>
      <c r="C238" s="25"/>
      <c r="D238" s="25"/>
      <c r="E238" s="25"/>
      <c r="F238" s="25"/>
      <c r="G238" s="25"/>
      <c r="H238" s="25"/>
      <c r="I238" s="25"/>
    </row>
    <row r="239" spans="1:9">
      <c r="A239" s="25"/>
      <c r="B239" s="25"/>
      <c r="C239" s="25"/>
      <c r="D239" s="25"/>
      <c r="E239" s="25"/>
      <c r="F239" s="25"/>
      <c r="G239" s="25"/>
      <c r="H239" s="25"/>
      <c r="I239" s="25"/>
    </row>
    <row r="240" spans="1:9">
      <c r="A240" s="25"/>
      <c r="B240" s="25"/>
      <c r="C240" s="25"/>
      <c r="D240" s="25"/>
      <c r="E240" s="25"/>
      <c r="F240" s="25"/>
      <c r="G240" s="25"/>
      <c r="H240" s="25"/>
      <c r="I240" s="25"/>
    </row>
    <row r="241" spans="1:9">
      <c r="A241" s="25"/>
      <c r="B241" s="25"/>
      <c r="C241" s="25"/>
      <c r="D241" s="25"/>
      <c r="E241" s="25"/>
      <c r="F241" s="25"/>
      <c r="G241" s="25"/>
      <c r="H241" s="25"/>
      <c r="I241" s="25"/>
    </row>
    <row r="242" spans="1:9">
      <c r="A242" s="25"/>
      <c r="B242" s="25"/>
      <c r="C242" s="25"/>
      <c r="D242" s="25"/>
      <c r="E242" s="25"/>
      <c r="F242" s="25"/>
      <c r="G242" s="25"/>
      <c r="H242" s="25"/>
      <c r="I242" s="25"/>
    </row>
    <row r="243" spans="1:9">
      <c r="A243" s="25"/>
      <c r="B243" s="25"/>
      <c r="C243" s="25"/>
      <c r="D243" s="25"/>
      <c r="E243" s="25"/>
      <c r="F243" s="25"/>
      <c r="G243" s="25"/>
      <c r="H243" s="25"/>
      <c r="I243" s="25"/>
    </row>
    <row r="244" spans="1:9">
      <c r="A244" s="25"/>
      <c r="B244" s="25"/>
      <c r="C244" s="25"/>
      <c r="D244" s="25"/>
      <c r="E244" s="25"/>
      <c r="F244" s="25"/>
      <c r="G244" s="25"/>
      <c r="H244" s="25"/>
      <c r="I244" s="25"/>
    </row>
    <row r="245" spans="1:9">
      <c r="A245" s="25"/>
      <c r="B245" s="25"/>
      <c r="C245" s="25"/>
      <c r="D245" s="25"/>
      <c r="E245" s="25"/>
      <c r="F245" s="25"/>
      <c r="G245" s="25"/>
      <c r="H245" s="25"/>
      <c r="I245" s="25"/>
    </row>
    <row r="246" spans="1:9">
      <c r="A246" s="25"/>
      <c r="B246" s="25"/>
      <c r="C246" s="25"/>
      <c r="D246" s="25"/>
      <c r="E246" s="25"/>
      <c r="F246" s="25"/>
      <c r="G246" s="25"/>
      <c r="H246" s="25"/>
      <c r="I246" s="25"/>
    </row>
    <row r="247" spans="1:9">
      <c r="A247" s="25"/>
      <c r="B247" s="25"/>
      <c r="C247" s="25"/>
      <c r="D247" s="25"/>
      <c r="E247" s="25"/>
      <c r="F247" s="25"/>
      <c r="G247" s="25"/>
      <c r="H247" s="25"/>
      <c r="I247" s="25"/>
    </row>
    <row r="248" spans="1:9">
      <c r="A248" s="25"/>
      <c r="B248" s="25"/>
      <c r="C248" s="25"/>
      <c r="D248" s="25"/>
      <c r="E248" s="25"/>
      <c r="F248" s="25"/>
      <c r="G248" s="25"/>
      <c r="H248" s="25"/>
      <c r="I248" s="25"/>
    </row>
    <row r="249" spans="1:9">
      <c r="A249" s="25"/>
      <c r="B249" s="25"/>
      <c r="C249" s="25"/>
      <c r="D249" s="25"/>
      <c r="E249" s="25"/>
      <c r="F249" s="25"/>
      <c r="G249" s="25"/>
      <c r="H249" s="25"/>
      <c r="I249" s="25"/>
    </row>
    <row r="250" spans="1:9">
      <c r="A250" s="25"/>
      <c r="B250" s="25"/>
      <c r="C250" s="25"/>
      <c r="D250" s="25"/>
      <c r="E250" s="25"/>
      <c r="F250" s="25"/>
      <c r="G250" s="25"/>
      <c r="H250" s="25"/>
      <c r="I250" s="25"/>
    </row>
    <row r="251" spans="1:9">
      <c r="A251" s="25"/>
      <c r="B251" s="25"/>
      <c r="C251" s="25"/>
      <c r="D251" s="25"/>
      <c r="E251" s="25"/>
      <c r="F251" s="25"/>
      <c r="G251" s="25"/>
      <c r="H251" s="25"/>
      <c r="I251" s="25"/>
    </row>
    <row r="252" spans="1:9">
      <c r="A252" s="25"/>
      <c r="B252" s="25"/>
      <c r="C252" s="25"/>
      <c r="D252" s="25"/>
      <c r="E252" s="25"/>
      <c r="F252" s="25"/>
      <c r="G252" s="25"/>
      <c r="H252" s="25"/>
      <c r="I252" s="25"/>
    </row>
    <row r="253" spans="1:9">
      <c r="A253" s="25"/>
      <c r="B253" s="25"/>
      <c r="C253" s="25"/>
      <c r="D253" s="25"/>
      <c r="E253" s="25"/>
      <c r="F253" s="25"/>
      <c r="G253" s="25"/>
      <c r="H253" s="25"/>
      <c r="I253" s="25"/>
    </row>
    <row r="254" spans="1:9">
      <c r="A254" s="25"/>
      <c r="B254" s="25"/>
      <c r="C254" s="25"/>
      <c r="D254" s="25"/>
      <c r="E254" s="25"/>
      <c r="F254" s="25"/>
      <c r="G254" s="25"/>
      <c r="H254" s="25"/>
      <c r="I254" s="25"/>
    </row>
    <row r="255" spans="1:9">
      <c r="A255" s="25"/>
      <c r="B255" s="25"/>
      <c r="C255" s="25"/>
      <c r="D255" s="25"/>
      <c r="E255" s="25"/>
      <c r="F255" s="25"/>
      <c r="G255" s="25"/>
      <c r="H255" s="25"/>
      <c r="I255" s="25"/>
    </row>
    <row r="256" spans="1:9">
      <c r="A256" s="25"/>
      <c r="B256" s="25"/>
      <c r="C256" s="25"/>
      <c r="D256" s="25"/>
      <c r="E256" s="25"/>
      <c r="F256" s="25"/>
      <c r="G256" s="25"/>
      <c r="H256" s="25"/>
      <c r="I256" s="25"/>
    </row>
    <row r="257" spans="1:15">
      <c r="A257" s="25"/>
      <c r="B257" s="25"/>
      <c r="C257" s="25"/>
      <c r="D257" s="25"/>
      <c r="E257" s="25"/>
      <c r="F257" s="25"/>
      <c r="G257" s="25"/>
      <c r="H257" s="25"/>
      <c r="I257" s="25"/>
    </row>
    <row r="258" spans="1:15" s="50" customFormat="1">
      <c r="A258" s="25"/>
      <c r="B258" s="25"/>
      <c r="C258" s="25"/>
      <c r="D258" s="25"/>
      <c r="E258" s="25"/>
      <c r="F258" s="25"/>
      <c r="G258" s="25"/>
      <c r="H258" s="25"/>
      <c r="I258" s="25"/>
      <c r="J258" s="34"/>
      <c r="K258" s="34"/>
      <c r="L258" s="54"/>
      <c r="M258" s="54"/>
      <c r="N258" s="54"/>
      <c r="O258" s="54"/>
    </row>
    <row r="259" spans="1:15" s="50" customFormat="1">
      <c r="A259" s="25"/>
      <c r="B259" s="25"/>
      <c r="C259" s="25"/>
      <c r="D259" s="25"/>
      <c r="E259" s="25"/>
      <c r="F259" s="25"/>
      <c r="G259" s="25"/>
      <c r="H259" s="25"/>
      <c r="I259" s="25"/>
      <c r="J259" s="54"/>
      <c r="K259" s="54"/>
      <c r="L259" s="54"/>
      <c r="M259" s="54"/>
      <c r="N259" s="54"/>
      <c r="O259" s="54"/>
    </row>
    <row r="260" spans="1:15" s="50" customFormat="1">
      <c r="A260" s="25"/>
      <c r="B260" s="25"/>
      <c r="C260" s="25"/>
      <c r="D260" s="25"/>
      <c r="E260" s="25"/>
      <c r="F260" s="25"/>
      <c r="G260" s="25"/>
      <c r="H260" s="25"/>
      <c r="I260" s="25"/>
      <c r="J260" s="26"/>
      <c r="K260" s="26"/>
      <c r="L260" s="55"/>
      <c r="M260" s="55"/>
      <c r="N260" s="55"/>
      <c r="O260" s="55"/>
    </row>
    <row r="261" spans="1:15" s="50" customFormat="1">
      <c r="A261" s="25"/>
      <c r="B261" s="25"/>
      <c r="C261" s="25"/>
      <c r="D261" s="25"/>
      <c r="E261" s="25"/>
      <c r="F261" s="25"/>
      <c r="G261" s="25"/>
      <c r="H261" s="25"/>
      <c r="I261" s="25"/>
      <c r="J261" s="54"/>
      <c r="K261" s="54"/>
      <c r="L261" s="54"/>
      <c r="M261" s="54"/>
      <c r="N261" s="54"/>
      <c r="O261" s="54"/>
    </row>
    <row r="262" spans="1:15" s="50" customFormat="1">
      <c r="A262" s="25"/>
      <c r="B262" s="25"/>
      <c r="C262" s="25"/>
      <c r="D262" s="25"/>
      <c r="E262" s="25"/>
      <c r="F262" s="25"/>
      <c r="G262" s="25"/>
      <c r="H262" s="25"/>
      <c r="I262" s="25"/>
      <c r="J262" s="54"/>
      <c r="K262" s="54"/>
      <c r="L262" s="54"/>
      <c r="M262" s="54"/>
      <c r="N262" s="54"/>
      <c r="O262" s="54"/>
    </row>
    <row r="263" spans="1:15">
      <c r="A263" s="25"/>
      <c r="B263" s="25"/>
      <c r="C263" s="25"/>
      <c r="D263" s="25"/>
      <c r="E263" s="25"/>
      <c r="F263" s="25"/>
      <c r="G263" s="25"/>
      <c r="H263" s="25"/>
      <c r="I263" s="25"/>
    </row>
    <row r="264" spans="1:15">
      <c r="A264" s="25"/>
      <c r="B264" s="25"/>
      <c r="C264" s="25"/>
      <c r="D264" s="25"/>
      <c r="E264" s="25"/>
      <c r="F264" s="25"/>
      <c r="G264" s="25"/>
      <c r="H264" s="25"/>
      <c r="I264" s="25"/>
    </row>
    <row r="265" spans="1:15">
      <c r="A265" s="25"/>
      <c r="B265" s="25"/>
      <c r="C265" s="25"/>
      <c r="D265" s="25"/>
      <c r="E265" s="25"/>
      <c r="F265" s="25"/>
      <c r="G265" s="25"/>
      <c r="H265" s="25"/>
      <c r="I265" s="25"/>
    </row>
    <row r="266" spans="1:15">
      <c r="A266" s="25"/>
      <c r="B266" s="25"/>
      <c r="C266" s="25"/>
      <c r="D266" s="25"/>
      <c r="E266" s="25"/>
      <c r="F266" s="25"/>
      <c r="G266" s="25"/>
      <c r="H266" s="25"/>
      <c r="I266" s="25"/>
    </row>
    <row r="267" spans="1:15">
      <c r="A267" s="25"/>
      <c r="B267" s="25"/>
      <c r="C267" s="25"/>
      <c r="D267" s="25"/>
      <c r="E267" s="25"/>
      <c r="F267" s="25"/>
      <c r="G267" s="25"/>
      <c r="H267" s="25"/>
      <c r="I267" s="25"/>
    </row>
    <row r="268" spans="1:15">
      <c r="A268" s="25"/>
      <c r="B268" s="25"/>
      <c r="C268" s="25"/>
      <c r="D268" s="25"/>
      <c r="E268" s="25"/>
      <c r="F268" s="25"/>
      <c r="G268" s="25"/>
      <c r="H268" s="25"/>
      <c r="I268" s="25"/>
    </row>
    <row r="269" spans="1:15">
      <c r="A269" s="25"/>
      <c r="B269" s="25"/>
      <c r="C269" s="25"/>
      <c r="D269" s="25"/>
      <c r="E269" s="25"/>
      <c r="F269" s="25"/>
      <c r="G269" s="25"/>
      <c r="H269" s="25"/>
      <c r="I269" s="25"/>
    </row>
    <row r="270" spans="1:15">
      <c r="A270" s="25"/>
      <c r="B270" s="25"/>
      <c r="C270" s="25"/>
      <c r="D270" s="25"/>
      <c r="E270" s="25"/>
      <c r="F270" s="25"/>
      <c r="G270" s="25"/>
      <c r="H270" s="25"/>
      <c r="I270" s="25"/>
    </row>
    <row r="271" spans="1:15">
      <c r="A271" s="25"/>
      <c r="B271" s="25"/>
      <c r="C271" s="25"/>
      <c r="D271" s="25"/>
      <c r="E271" s="25"/>
      <c r="F271" s="25"/>
      <c r="G271" s="25"/>
      <c r="H271" s="25"/>
      <c r="I271" s="25"/>
    </row>
    <row r="272" spans="1:15">
      <c r="A272" s="25"/>
      <c r="B272" s="25"/>
      <c r="C272" s="25"/>
      <c r="D272" s="25"/>
      <c r="E272" s="25"/>
      <c r="F272" s="25"/>
      <c r="G272" s="25"/>
      <c r="H272" s="25"/>
      <c r="I272" s="25"/>
    </row>
    <row r="273" spans="1:9">
      <c r="A273" s="25"/>
      <c r="B273" s="25"/>
      <c r="C273" s="25"/>
      <c r="D273" s="25"/>
      <c r="E273" s="25"/>
      <c r="F273" s="25"/>
      <c r="G273" s="25"/>
      <c r="H273" s="25"/>
      <c r="I273" s="25"/>
    </row>
    <row r="274" spans="1:9">
      <c r="A274" s="25"/>
      <c r="B274" s="25"/>
      <c r="C274" s="25"/>
      <c r="D274" s="25"/>
      <c r="E274" s="25"/>
      <c r="F274" s="25"/>
      <c r="G274" s="25"/>
      <c r="H274" s="25"/>
      <c r="I274" s="25"/>
    </row>
    <row r="275" spans="1:9">
      <c r="A275" s="25"/>
      <c r="B275" s="25"/>
      <c r="C275" s="25"/>
      <c r="D275" s="25"/>
      <c r="E275" s="25"/>
      <c r="F275" s="25"/>
      <c r="G275" s="25"/>
      <c r="H275" s="25"/>
      <c r="I275" s="25"/>
    </row>
    <row r="276" spans="1:9">
      <c r="A276" s="25"/>
      <c r="B276" s="25"/>
      <c r="C276" s="25"/>
      <c r="D276" s="25"/>
      <c r="E276" s="25"/>
      <c r="F276" s="25"/>
      <c r="G276" s="25"/>
      <c r="H276" s="25"/>
      <c r="I276" s="25"/>
    </row>
    <row r="277" spans="1:9">
      <c r="A277" s="25"/>
      <c r="B277" s="25"/>
      <c r="C277" s="25"/>
      <c r="D277" s="25"/>
      <c r="E277" s="25"/>
      <c r="F277" s="25"/>
      <c r="G277" s="25"/>
      <c r="H277" s="25"/>
      <c r="I277" s="25"/>
    </row>
    <row r="278" spans="1:9">
      <c r="A278" s="25"/>
      <c r="B278" s="25"/>
      <c r="C278" s="25"/>
      <c r="D278" s="25"/>
      <c r="E278" s="25"/>
      <c r="F278" s="25"/>
      <c r="G278" s="25"/>
      <c r="H278" s="25"/>
      <c r="I278" s="25"/>
    </row>
    <row r="279" spans="1:9">
      <c r="A279" s="25"/>
      <c r="B279" s="25"/>
      <c r="C279" s="25"/>
      <c r="D279" s="25"/>
      <c r="E279" s="25"/>
      <c r="F279" s="25"/>
      <c r="G279" s="25"/>
      <c r="H279" s="25"/>
      <c r="I279" s="25"/>
    </row>
    <row r="280" spans="1:9">
      <c r="A280" s="25"/>
      <c r="B280" s="25"/>
      <c r="C280" s="25"/>
      <c r="D280" s="25"/>
      <c r="E280" s="25"/>
      <c r="F280" s="25"/>
      <c r="G280" s="25"/>
      <c r="H280" s="25"/>
      <c r="I280" s="25"/>
    </row>
    <row r="281" spans="1:9">
      <c r="A281" s="25"/>
      <c r="B281" s="25"/>
      <c r="C281" s="25"/>
      <c r="D281" s="25"/>
      <c r="E281" s="25"/>
      <c r="F281" s="25"/>
      <c r="G281" s="25"/>
      <c r="H281" s="25"/>
      <c r="I281" s="25"/>
    </row>
    <row r="282" spans="1:9">
      <c r="A282" s="25"/>
      <c r="B282" s="25"/>
      <c r="C282" s="25"/>
      <c r="D282" s="25"/>
      <c r="E282" s="25"/>
      <c r="F282" s="25"/>
      <c r="G282" s="25"/>
      <c r="H282" s="25"/>
      <c r="I282" s="25"/>
    </row>
    <row r="283" spans="1:9">
      <c r="A283" s="25"/>
      <c r="B283" s="25"/>
      <c r="C283" s="25"/>
      <c r="D283" s="25"/>
      <c r="E283" s="25"/>
      <c r="F283" s="25"/>
      <c r="G283" s="25"/>
      <c r="H283" s="25"/>
      <c r="I283" s="25"/>
    </row>
    <row r="284" spans="1:9">
      <c r="A284" s="25"/>
      <c r="B284" s="25"/>
      <c r="C284" s="25"/>
      <c r="D284" s="25"/>
      <c r="E284" s="25"/>
      <c r="F284" s="25"/>
      <c r="G284" s="25"/>
      <c r="H284" s="25"/>
      <c r="I284" s="25"/>
    </row>
    <row r="285" spans="1:9">
      <c r="A285" s="25"/>
      <c r="B285" s="25"/>
      <c r="C285" s="25"/>
      <c r="D285" s="25"/>
      <c r="E285" s="25"/>
      <c r="F285" s="25"/>
      <c r="G285" s="25"/>
      <c r="H285" s="25"/>
      <c r="I285" s="25"/>
    </row>
    <row r="286" spans="1:9">
      <c r="A286" s="25"/>
      <c r="B286" s="25"/>
      <c r="C286" s="25"/>
      <c r="D286" s="25"/>
      <c r="E286" s="25"/>
      <c r="F286" s="25"/>
      <c r="G286" s="25"/>
      <c r="H286" s="25"/>
      <c r="I286" s="25"/>
    </row>
    <row r="287" spans="1:9">
      <c r="A287" s="25"/>
      <c r="B287" s="25"/>
      <c r="C287" s="25"/>
      <c r="D287" s="25"/>
      <c r="E287" s="25"/>
      <c r="F287" s="25"/>
      <c r="G287" s="25"/>
      <c r="H287" s="25"/>
      <c r="I287" s="25"/>
    </row>
    <row r="288" spans="1:9">
      <c r="A288" s="25"/>
      <c r="B288" s="25"/>
      <c r="C288" s="25"/>
      <c r="D288" s="25"/>
      <c r="E288" s="25"/>
      <c r="F288" s="25"/>
      <c r="G288" s="25"/>
      <c r="H288" s="25"/>
      <c r="I288" s="25"/>
    </row>
    <row r="289" spans="1:15">
      <c r="A289" s="25"/>
      <c r="B289" s="25"/>
      <c r="C289" s="25"/>
      <c r="D289" s="25"/>
      <c r="E289" s="25"/>
      <c r="F289" s="25"/>
      <c r="G289" s="25"/>
      <c r="H289" s="25"/>
      <c r="I289" s="25"/>
    </row>
    <row r="290" spans="1:15">
      <c r="A290" s="25"/>
      <c r="B290" s="25"/>
      <c r="C290" s="25"/>
      <c r="D290" s="25"/>
      <c r="E290" s="25"/>
      <c r="F290" s="25"/>
      <c r="G290" s="25"/>
      <c r="H290" s="25"/>
      <c r="I290" s="25"/>
    </row>
    <row r="291" spans="1:15">
      <c r="A291" s="25"/>
      <c r="B291" s="25"/>
      <c r="C291" s="25"/>
      <c r="D291" s="25"/>
      <c r="E291" s="25"/>
      <c r="F291" s="25"/>
      <c r="G291" s="25"/>
      <c r="H291" s="25"/>
      <c r="I291" s="25"/>
    </row>
    <row r="292" spans="1:15">
      <c r="A292" s="25"/>
      <c r="B292" s="25"/>
      <c r="C292" s="25"/>
      <c r="D292" s="25"/>
      <c r="E292" s="25"/>
      <c r="F292" s="25"/>
      <c r="G292" s="25"/>
      <c r="H292" s="25"/>
      <c r="I292" s="25"/>
    </row>
    <row r="293" spans="1:15">
      <c r="A293" s="25"/>
      <c r="B293" s="25"/>
      <c r="C293" s="25"/>
      <c r="D293" s="25"/>
      <c r="E293" s="25"/>
      <c r="F293" s="25"/>
      <c r="G293" s="25"/>
      <c r="H293" s="25"/>
      <c r="I293" s="25"/>
    </row>
    <row r="294" spans="1:15">
      <c r="A294" s="25"/>
      <c r="B294" s="25"/>
      <c r="C294" s="25"/>
      <c r="D294" s="25"/>
      <c r="E294" s="25"/>
      <c r="F294" s="25"/>
      <c r="G294" s="25"/>
      <c r="H294" s="25"/>
      <c r="I294" s="25"/>
    </row>
    <row r="295" spans="1:15">
      <c r="A295" s="25"/>
      <c r="B295" s="25"/>
      <c r="C295" s="25"/>
      <c r="D295" s="25"/>
      <c r="E295" s="25"/>
      <c r="F295" s="25"/>
      <c r="G295" s="25"/>
      <c r="H295" s="25"/>
      <c r="I295" s="25"/>
    </row>
    <row r="296" spans="1:15">
      <c r="A296" s="25"/>
      <c r="B296" s="25"/>
      <c r="C296" s="25"/>
      <c r="D296" s="25"/>
      <c r="E296" s="25"/>
      <c r="F296" s="25"/>
      <c r="G296" s="25"/>
      <c r="H296" s="25"/>
      <c r="I296" s="25"/>
    </row>
    <row r="297" spans="1:15">
      <c r="A297" s="25"/>
      <c r="B297" s="25"/>
      <c r="C297" s="25"/>
      <c r="D297" s="25"/>
      <c r="E297" s="25"/>
      <c r="F297" s="25"/>
      <c r="G297" s="25"/>
      <c r="H297" s="25"/>
      <c r="I297" s="25"/>
    </row>
    <row r="298" spans="1:15">
      <c r="A298" s="25"/>
      <c r="B298" s="25"/>
      <c r="C298" s="25"/>
      <c r="D298" s="25"/>
      <c r="E298" s="25"/>
      <c r="F298" s="25"/>
      <c r="G298" s="25"/>
      <c r="H298" s="25"/>
      <c r="I298" s="25"/>
    </row>
    <row r="299" spans="1:15">
      <c r="A299" s="25"/>
      <c r="B299" s="25"/>
      <c r="C299" s="25"/>
      <c r="D299" s="25"/>
      <c r="E299" s="25"/>
      <c r="F299" s="25"/>
      <c r="G299" s="25"/>
      <c r="H299" s="25"/>
      <c r="I299" s="25"/>
    </row>
    <row r="300" spans="1:15">
      <c r="A300" s="25"/>
      <c r="B300" s="25"/>
      <c r="C300" s="25"/>
      <c r="D300" s="25"/>
      <c r="E300" s="25"/>
      <c r="F300" s="25"/>
      <c r="G300" s="25"/>
      <c r="H300" s="25"/>
      <c r="I300" s="25"/>
    </row>
    <row r="301" spans="1:15">
      <c r="A301" s="25"/>
      <c r="B301" s="25"/>
      <c r="C301" s="25"/>
      <c r="D301" s="25"/>
      <c r="E301" s="25"/>
      <c r="F301" s="25"/>
      <c r="G301" s="25"/>
      <c r="H301" s="25"/>
      <c r="I301" s="25"/>
    </row>
    <row r="302" spans="1:15" s="50" customFormat="1">
      <c r="A302" s="25"/>
      <c r="B302" s="25"/>
      <c r="C302" s="25"/>
      <c r="D302" s="25"/>
      <c r="E302" s="25"/>
      <c r="F302" s="25"/>
      <c r="G302" s="25"/>
      <c r="H302" s="25"/>
      <c r="I302" s="25"/>
      <c r="J302" s="34"/>
      <c r="K302" s="34"/>
      <c r="L302" s="54"/>
      <c r="M302" s="54"/>
      <c r="N302" s="54"/>
      <c r="O302" s="54"/>
    </row>
    <row r="303" spans="1:15" s="50" customFormat="1">
      <c r="A303" s="25"/>
      <c r="B303" s="25"/>
      <c r="C303" s="25"/>
      <c r="D303" s="25"/>
      <c r="E303" s="25"/>
      <c r="F303" s="25"/>
      <c r="G303" s="25"/>
      <c r="H303" s="25"/>
      <c r="I303" s="25"/>
      <c r="J303" s="54"/>
      <c r="K303" s="54"/>
      <c r="L303" s="54"/>
      <c r="M303" s="54"/>
      <c r="N303" s="54"/>
      <c r="O303" s="54"/>
    </row>
    <row r="304" spans="1:15" s="50" customFormat="1">
      <c r="A304" s="25"/>
      <c r="B304" s="25"/>
      <c r="C304" s="25"/>
      <c r="D304" s="25"/>
      <c r="E304" s="25"/>
      <c r="F304" s="25"/>
      <c r="G304" s="25"/>
      <c r="H304" s="25"/>
      <c r="I304" s="25"/>
      <c r="J304" s="26"/>
      <c r="K304" s="26"/>
      <c r="L304" s="55"/>
      <c r="M304" s="55"/>
      <c r="N304" s="55"/>
      <c r="O304" s="55"/>
    </row>
    <row r="305" spans="1:15" s="50" customFormat="1">
      <c r="A305" s="25"/>
      <c r="B305" s="25"/>
      <c r="C305" s="25"/>
      <c r="D305" s="25"/>
      <c r="E305" s="25"/>
      <c r="F305" s="25"/>
      <c r="G305" s="25"/>
      <c r="H305" s="25"/>
      <c r="I305" s="25"/>
      <c r="J305" s="54"/>
      <c r="K305" s="54"/>
      <c r="L305" s="54"/>
      <c r="M305" s="54"/>
      <c r="N305" s="54"/>
      <c r="O305" s="54"/>
    </row>
    <row r="306" spans="1:15" s="50" customFormat="1">
      <c r="A306" s="25"/>
      <c r="B306" s="25"/>
      <c r="C306" s="25"/>
      <c r="D306" s="25"/>
      <c r="E306" s="25"/>
      <c r="F306" s="25"/>
      <c r="G306" s="25"/>
      <c r="H306" s="25"/>
      <c r="I306" s="25"/>
      <c r="J306" s="54"/>
      <c r="K306" s="54"/>
      <c r="L306" s="54"/>
      <c r="M306" s="54"/>
      <c r="N306" s="54"/>
      <c r="O306" s="54"/>
    </row>
    <row r="307" spans="1:15">
      <c r="A307" s="25"/>
      <c r="B307" s="25"/>
      <c r="C307" s="25"/>
      <c r="D307" s="25"/>
      <c r="E307" s="25"/>
      <c r="F307" s="25"/>
      <c r="G307" s="25"/>
      <c r="H307" s="25"/>
      <c r="I307" s="25"/>
    </row>
    <row r="308" spans="1:15">
      <c r="A308" s="25"/>
      <c r="B308" s="25"/>
      <c r="C308" s="25"/>
      <c r="D308" s="25"/>
      <c r="E308" s="25"/>
      <c r="F308" s="25"/>
      <c r="G308" s="25"/>
      <c r="H308" s="25"/>
      <c r="I308" s="25"/>
    </row>
    <row r="309" spans="1:15">
      <c r="A309" s="25"/>
      <c r="B309" s="25"/>
      <c r="C309" s="25"/>
      <c r="D309" s="25"/>
      <c r="E309" s="25"/>
      <c r="F309" s="25"/>
      <c r="G309" s="25"/>
      <c r="H309" s="25"/>
      <c r="I309" s="25"/>
    </row>
    <row r="310" spans="1:15">
      <c r="A310" s="25"/>
      <c r="B310" s="25"/>
      <c r="C310" s="25"/>
      <c r="D310" s="25"/>
      <c r="E310" s="25"/>
      <c r="F310" s="25"/>
      <c r="G310" s="25"/>
      <c r="H310" s="25"/>
      <c r="I310" s="25"/>
    </row>
    <row r="311" spans="1:15">
      <c r="A311" s="25"/>
      <c r="B311" s="25"/>
      <c r="C311" s="25"/>
      <c r="D311" s="25"/>
      <c r="E311" s="25"/>
      <c r="F311" s="25"/>
      <c r="G311" s="25"/>
      <c r="H311" s="25"/>
      <c r="I311" s="25"/>
    </row>
    <row r="312" spans="1:15">
      <c r="A312" s="25"/>
      <c r="B312" s="25"/>
      <c r="C312" s="25"/>
      <c r="D312" s="25"/>
      <c r="E312" s="25"/>
      <c r="F312" s="25"/>
      <c r="G312" s="25"/>
      <c r="H312" s="25"/>
      <c r="I312" s="25"/>
    </row>
    <row r="313" spans="1:15">
      <c r="A313" s="25"/>
      <c r="B313" s="25"/>
      <c r="C313" s="25"/>
      <c r="D313" s="25"/>
      <c r="E313" s="25"/>
      <c r="F313" s="25"/>
      <c r="G313" s="25"/>
      <c r="H313" s="25"/>
      <c r="I313" s="25"/>
    </row>
    <row r="314" spans="1:15">
      <c r="A314" s="25"/>
      <c r="B314" s="25"/>
      <c r="C314" s="25"/>
      <c r="D314" s="25"/>
      <c r="E314" s="25"/>
      <c r="F314" s="25"/>
      <c r="G314" s="25"/>
      <c r="H314" s="25"/>
      <c r="I314" s="25"/>
    </row>
    <row r="315" spans="1:15">
      <c r="A315" s="25"/>
      <c r="B315" s="25"/>
      <c r="C315" s="25"/>
      <c r="D315" s="25"/>
      <c r="E315" s="25"/>
      <c r="F315" s="25"/>
      <c r="G315" s="25"/>
      <c r="H315" s="25"/>
      <c r="I315" s="25"/>
    </row>
    <row r="316" spans="1:15">
      <c r="A316" s="25"/>
      <c r="B316" s="25"/>
      <c r="C316" s="25"/>
      <c r="D316" s="25"/>
      <c r="E316" s="25"/>
      <c r="F316" s="25"/>
      <c r="G316" s="25"/>
      <c r="H316" s="25"/>
      <c r="I316" s="25"/>
    </row>
    <row r="317" spans="1:15">
      <c r="A317" s="25"/>
      <c r="B317" s="25"/>
      <c r="C317" s="25"/>
      <c r="D317" s="25"/>
      <c r="E317" s="25"/>
      <c r="F317" s="25"/>
      <c r="G317" s="25"/>
      <c r="H317" s="25"/>
      <c r="I317" s="25"/>
    </row>
    <row r="318" spans="1:15">
      <c r="A318" s="25"/>
      <c r="B318" s="25"/>
      <c r="C318" s="25"/>
      <c r="D318" s="25"/>
      <c r="E318" s="25"/>
      <c r="F318" s="25"/>
      <c r="G318" s="25"/>
      <c r="H318" s="25"/>
      <c r="I318" s="25"/>
    </row>
    <row r="319" spans="1:15">
      <c r="A319" s="25"/>
      <c r="B319" s="25"/>
      <c r="C319" s="25"/>
      <c r="D319" s="25"/>
      <c r="E319" s="25"/>
      <c r="F319" s="25"/>
      <c r="G319" s="25"/>
      <c r="H319" s="25"/>
      <c r="I319" s="25"/>
    </row>
    <row r="320" spans="1:15">
      <c r="A320" s="25"/>
      <c r="B320" s="25"/>
      <c r="C320" s="25"/>
      <c r="D320" s="25"/>
      <c r="E320" s="25"/>
      <c r="F320" s="25"/>
      <c r="G320" s="25"/>
      <c r="H320" s="25"/>
      <c r="I320" s="25"/>
    </row>
    <row r="321" spans="1:9">
      <c r="A321" s="25"/>
      <c r="B321" s="25"/>
      <c r="C321" s="25"/>
      <c r="D321" s="25"/>
      <c r="E321" s="25"/>
      <c r="F321" s="25"/>
      <c r="G321" s="25"/>
      <c r="H321" s="25"/>
      <c r="I321" s="25"/>
    </row>
    <row r="322" spans="1:9">
      <c r="A322" s="25"/>
      <c r="B322" s="25"/>
      <c r="C322" s="25"/>
      <c r="D322" s="25"/>
      <c r="E322" s="25"/>
      <c r="F322" s="25"/>
      <c r="G322" s="25"/>
      <c r="H322" s="25"/>
      <c r="I322" s="25"/>
    </row>
    <row r="323" spans="1:9">
      <c r="A323" s="25"/>
      <c r="B323" s="25"/>
      <c r="C323" s="25"/>
      <c r="D323" s="25"/>
      <c r="E323" s="25"/>
      <c r="F323" s="25"/>
      <c r="G323" s="25"/>
      <c r="H323" s="25"/>
      <c r="I323" s="25"/>
    </row>
    <row r="324" spans="1:9">
      <c r="A324" s="25"/>
      <c r="B324" s="25"/>
      <c r="C324" s="25"/>
      <c r="D324" s="25"/>
      <c r="E324" s="25"/>
      <c r="F324" s="25"/>
      <c r="G324" s="25"/>
      <c r="H324" s="25"/>
      <c r="I324" s="25"/>
    </row>
    <row r="325" spans="1:9">
      <c r="A325" s="25"/>
      <c r="B325" s="25"/>
      <c r="C325" s="25"/>
      <c r="D325" s="25"/>
      <c r="E325" s="25"/>
      <c r="F325" s="25"/>
      <c r="G325" s="25"/>
      <c r="H325" s="25"/>
      <c r="I325" s="25"/>
    </row>
    <row r="326" spans="1:9">
      <c r="A326" s="25"/>
      <c r="B326" s="25"/>
      <c r="C326" s="25"/>
      <c r="D326" s="25"/>
      <c r="E326" s="25"/>
      <c r="F326" s="25"/>
      <c r="G326" s="25"/>
      <c r="H326" s="25"/>
      <c r="I326" s="25"/>
    </row>
    <row r="327" spans="1:9">
      <c r="A327" s="25"/>
      <c r="B327" s="25"/>
      <c r="C327" s="25"/>
      <c r="D327" s="25"/>
      <c r="E327" s="25"/>
      <c r="F327" s="25"/>
      <c r="G327" s="25"/>
      <c r="H327" s="25"/>
      <c r="I327" s="25"/>
    </row>
    <row r="328" spans="1:9">
      <c r="A328" s="25"/>
      <c r="B328" s="25"/>
      <c r="C328" s="25"/>
      <c r="D328" s="25"/>
      <c r="E328" s="25"/>
      <c r="F328" s="25"/>
      <c r="G328" s="25"/>
      <c r="H328" s="25"/>
      <c r="I328" s="25"/>
    </row>
    <row r="329" spans="1:9">
      <c r="A329" s="25"/>
      <c r="B329" s="25"/>
      <c r="C329" s="25"/>
      <c r="D329" s="25"/>
      <c r="E329" s="25"/>
      <c r="F329" s="25"/>
      <c r="G329" s="25"/>
      <c r="H329" s="25"/>
      <c r="I329" s="25"/>
    </row>
    <row r="330" spans="1:9">
      <c r="A330" s="25"/>
      <c r="B330" s="25"/>
      <c r="C330" s="25"/>
      <c r="D330" s="25"/>
      <c r="E330" s="25"/>
      <c r="F330" s="25"/>
      <c r="G330" s="25"/>
      <c r="H330" s="25"/>
      <c r="I330" s="25"/>
    </row>
    <row r="331" spans="1:9">
      <c r="A331" s="25"/>
      <c r="B331" s="25"/>
      <c r="C331" s="25"/>
      <c r="D331" s="25"/>
      <c r="E331" s="25"/>
      <c r="F331" s="25"/>
      <c r="G331" s="25"/>
      <c r="H331" s="25"/>
      <c r="I331" s="25"/>
    </row>
    <row r="332" spans="1:9">
      <c r="A332" s="25"/>
      <c r="B332" s="25"/>
      <c r="C332" s="25"/>
      <c r="D332" s="25"/>
      <c r="E332" s="25"/>
      <c r="F332" s="25"/>
      <c r="G332" s="25"/>
      <c r="H332" s="25"/>
      <c r="I332" s="25"/>
    </row>
    <row r="333" spans="1:9">
      <c r="A333" s="25"/>
      <c r="B333" s="25"/>
      <c r="C333" s="25"/>
      <c r="D333" s="25"/>
      <c r="E333" s="25"/>
      <c r="F333" s="25"/>
      <c r="G333" s="25"/>
      <c r="H333" s="25"/>
      <c r="I333" s="25"/>
    </row>
    <row r="334" spans="1:9">
      <c r="A334" s="25"/>
      <c r="B334" s="25"/>
      <c r="C334" s="25"/>
      <c r="D334" s="25"/>
      <c r="E334" s="25"/>
      <c r="F334" s="25"/>
      <c r="G334" s="25"/>
      <c r="H334" s="25"/>
      <c r="I334" s="25"/>
    </row>
    <row r="335" spans="1:9">
      <c r="A335" s="25"/>
      <c r="B335" s="25"/>
      <c r="C335" s="25"/>
      <c r="D335" s="25"/>
      <c r="E335" s="25"/>
      <c r="F335" s="25"/>
      <c r="G335" s="25"/>
      <c r="H335" s="25"/>
      <c r="I335" s="25"/>
    </row>
    <row r="336" spans="1:9">
      <c r="A336" s="25"/>
      <c r="B336" s="25"/>
      <c r="C336" s="25"/>
      <c r="D336" s="25"/>
      <c r="E336" s="25"/>
      <c r="F336" s="25"/>
      <c r="G336" s="25"/>
      <c r="H336" s="25"/>
      <c r="I336" s="25"/>
    </row>
    <row r="337" spans="1:15">
      <c r="A337" s="25"/>
      <c r="B337" s="25"/>
      <c r="C337" s="25"/>
      <c r="D337" s="25"/>
      <c r="E337" s="25"/>
      <c r="F337" s="25"/>
      <c r="G337" s="25"/>
      <c r="H337" s="25"/>
      <c r="I337" s="25"/>
    </row>
    <row r="338" spans="1:15">
      <c r="A338" s="25"/>
      <c r="B338" s="25"/>
      <c r="C338" s="25"/>
      <c r="D338" s="25"/>
      <c r="E338" s="25"/>
      <c r="F338" s="25"/>
      <c r="G338" s="25"/>
      <c r="H338" s="25"/>
      <c r="I338" s="25"/>
    </row>
    <row r="339" spans="1:15">
      <c r="A339" s="25"/>
      <c r="B339" s="25"/>
      <c r="C339" s="25"/>
      <c r="D339" s="25"/>
      <c r="E339" s="25"/>
      <c r="F339" s="25"/>
      <c r="G339" s="25"/>
      <c r="H339" s="25"/>
      <c r="I339" s="25"/>
    </row>
    <row r="340" spans="1:15">
      <c r="A340" s="25"/>
      <c r="B340" s="25"/>
      <c r="C340" s="25"/>
      <c r="D340" s="25"/>
      <c r="E340" s="25"/>
      <c r="F340" s="25"/>
      <c r="G340" s="25"/>
      <c r="H340" s="25"/>
      <c r="I340" s="25"/>
    </row>
    <row r="341" spans="1:15">
      <c r="A341" s="25"/>
      <c r="B341" s="25"/>
      <c r="C341" s="25"/>
      <c r="D341" s="25"/>
      <c r="E341" s="25"/>
      <c r="F341" s="25"/>
      <c r="G341" s="25"/>
      <c r="H341" s="25"/>
      <c r="I341" s="25"/>
    </row>
    <row r="342" spans="1:15">
      <c r="A342" s="25"/>
      <c r="B342" s="25"/>
      <c r="C342" s="25"/>
      <c r="D342" s="25"/>
      <c r="E342" s="25"/>
      <c r="F342" s="25"/>
      <c r="G342" s="25"/>
      <c r="H342" s="25"/>
      <c r="I342" s="25"/>
    </row>
    <row r="343" spans="1:15">
      <c r="A343" s="25"/>
      <c r="B343" s="25"/>
      <c r="C343" s="25"/>
      <c r="D343" s="25"/>
      <c r="E343" s="25"/>
      <c r="F343" s="25"/>
      <c r="G343" s="25"/>
      <c r="H343" s="25"/>
      <c r="I343" s="25"/>
    </row>
    <row r="344" spans="1:15">
      <c r="A344" s="25"/>
      <c r="B344" s="25"/>
      <c r="C344" s="25"/>
      <c r="D344" s="25"/>
      <c r="E344" s="25"/>
      <c r="F344" s="25"/>
      <c r="G344" s="25"/>
      <c r="H344" s="25"/>
      <c r="I344" s="25"/>
    </row>
    <row r="345" spans="1:15" s="50" customFormat="1">
      <c r="A345" s="25"/>
      <c r="B345" s="25"/>
      <c r="C345" s="25"/>
      <c r="D345" s="25"/>
      <c r="E345" s="25"/>
      <c r="F345" s="25"/>
      <c r="G345" s="25"/>
      <c r="H345" s="25"/>
      <c r="I345" s="25"/>
      <c r="J345" s="34"/>
      <c r="K345" s="34"/>
      <c r="L345" s="54"/>
      <c r="M345" s="54"/>
      <c r="N345" s="54"/>
      <c r="O345" s="54"/>
    </row>
    <row r="346" spans="1:15" s="50" customFormat="1">
      <c r="A346" s="25"/>
      <c r="B346" s="25"/>
      <c r="C346" s="25"/>
      <c r="D346" s="25"/>
      <c r="E346" s="25"/>
      <c r="F346" s="25"/>
      <c r="G346" s="25"/>
      <c r="H346" s="25"/>
      <c r="I346" s="25"/>
      <c r="J346" s="54"/>
      <c r="K346" s="54"/>
      <c r="L346" s="54"/>
      <c r="M346" s="54"/>
      <c r="N346" s="54"/>
      <c r="O346" s="54"/>
    </row>
    <row r="347" spans="1:15" s="50" customFormat="1">
      <c r="A347" s="25"/>
      <c r="B347" s="25"/>
      <c r="C347" s="25"/>
      <c r="D347" s="25"/>
      <c r="E347" s="25"/>
      <c r="F347" s="25"/>
      <c r="G347" s="25"/>
      <c r="H347" s="25"/>
      <c r="I347" s="25"/>
      <c r="J347" s="26"/>
      <c r="K347" s="26"/>
      <c r="L347" s="55"/>
      <c r="M347" s="55"/>
      <c r="N347" s="55"/>
      <c r="O347" s="55"/>
    </row>
    <row r="348" spans="1:15" s="50" customFormat="1">
      <c r="A348" s="25"/>
      <c r="B348" s="25"/>
      <c r="C348" s="25"/>
      <c r="D348" s="25"/>
      <c r="E348" s="25"/>
      <c r="F348" s="25"/>
      <c r="G348" s="25"/>
      <c r="H348" s="25"/>
      <c r="I348" s="25"/>
      <c r="J348" s="54"/>
      <c r="K348" s="54"/>
      <c r="L348" s="54"/>
      <c r="M348" s="54"/>
      <c r="N348" s="54"/>
      <c r="O348" s="54"/>
    </row>
    <row r="349" spans="1:15" s="50" customFormat="1">
      <c r="A349" s="25"/>
      <c r="B349" s="25"/>
      <c r="C349" s="25"/>
      <c r="D349" s="25"/>
      <c r="E349" s="25"/>
      <c r="F349" s="25"/>
      <c r="G349" s="25"/>
      <c r="H349" s="25"/>
      <c r="I349" s="25"/>
      <c r="J349" s="54"/>
      <c r="K349" s="54"/>
      <c r="L349" s="54"/>
      <c r="M349" s="54"/>
      <c r="N349" s="54"/>
      <c r="O349" s="54"/>
    </row>
    <row r="350" spans="1:15">
      <c r="A350" s="25"/>
      <c r="B350" s="25"/>
      <c r="C350" s="25"/>
      <c r="D350" s="25"/>
      <c r="E350" s="25"/>
      <c r="F350" s="25"/>
      <c r="G350" s="25"/>
      <c r="H350" s="25"/>
      <c r="I350" s="25"/>
    </row>
    <row r="351" spans="1:15">
      <c r="A351" s="25"/>
      <c r="B351" s="25"/>
      <c r="C351" s="25"/>
      <c r="D351" s="25"/>
      <c r="E351" s="25"/>
      <c r="F351" s="25"/>
      <c r="G351" s="25"/>
      <c r="H351" s="25"/>
      <c r="I351" s="25"/>
    </row>
    <row r="352" spans="1:15">
      <c r="A352" s="25"/>
      <c r="B352" s="25"/>
      <c r="C352" s="25"/>
      <c r="D352" s="25"/>
      <c r="E352" s="25"/>
      <c r="F352" s="25"/>
      <c r="G352" s="25"/>
      <c r="H352" s="25"/>
      <c r="I352" s="25"/>
    </row>
    <row r="353" spans="1:9">
      <c r="A353" s="25"/>
      <c r="B353" s="25"/>
      <c r="C353" s="25"/>
      <c r="D353" s="25"/>
      <c r="E353" s="25"/>
      <c r="F353" s="25"/>
      <c r="G353" s="25"/>
      <c r="H353" s="25"/>
      <c r="I353" s="25"/>
    </row>
    <row r="354" spans="1:9">
      <c r="A354" s="25"/>
      <c r="B354" s="25"/>
      <c r="C354" s="25"/>
      <c r="D354" s="25"/>
      <c r="E354" s="25"/>
      <c r="F354" s="25"/>
      <c r="G354" s="25"/>
      <c r="H354" s="25"/>
      <c r="I354" s="25"/>
    </row>
    <row r="355" spans="1:9">
      <c r="A355" s="25"/>
      <c r="B355" s="25"/>
      <c r="C355" s="25"/>
      <c r="D355" s="25"/>
      <c r="E355" s="25"/>
      <c r="F355" s="25"/>
      <c r="G355" s="25"/>
      <c r="H355" s="25"/>
      <c r="I355" s="25"/>
    </row>
    <row r="356" spans="1:9">
      <c r="A356" s="25"/>
      <c r="B356" s="25"/>
      <c r="C356" s="25"/>
      <c r="D356" s="25"/>
      <c r="E356" s="25"/>
      <c r="F356" s="25"/>
      <c r="G356" s="25"/>
      <c r="H356" s="25"/>
      <c r="I356" s="25"/>
    </row>
    <row r="357" spans="1:9">
      <c r="A357" s="25"/>
      <c r="B357" s="25"/>
      <c r="C357" s="25"/>
      <c r="D357" s="25"/>
      <c r="E357" s="25"/>
      <c r="F357" s="25"/>
      <c r="G357" s="25"/>
      <c r="H357" s="25"/>
      <c r="I357" s="25"/>
    </row>
    <row r="358" spans="1:9">
      <c r="A358" s="25"/>
      <c r="B358" s="25"/>
      <c r="C358" s="25"/>
      <c r="D358" s="25"/>
      <c r="E358" s="25"/>
      <c r="F358" s="25"/>
      <c r="G358" s="25"/>
      <c r="H358" s="25"/>
      <c r="I358" s="25"/>
    </row>
    <row r="359" spans="1:9">
      <c r="A359" s="25"/>
      <c r="B359" s="25"/>
      <c r="C359" s="25"/>
      <c r="D359" s="25"/>
      <c r="E359" s="25"/>
      <c r="F359" s="25"/>
      <c r="G359" s="25"/>
      <c r="H359" s="25"/>
      <c r="I359" s="25"/>
    </row>
    <row r="360" spans="1:9">
      <c r="A360" s="25"/>
      <c r="B360" s="25"/>
      <c r="C360" s="25"/>
      <c r="D360" s="25"/>
      <c r="E360" s="25"/>
      <c r="F360" s="25"/>
      <c r="G360" s="25"/>
      <c r="H360" s="25"/>
      <c r="I360" s="25"/>
    </row>
    <row r="361" spans="1:9">
      <c r="A361" s="25"/>
      <c r="B361" s="25"/>
      <c r="C361" s="25"/>
      <c r="D361" s="25"/>
      <c r="E361" s="25"/>
      <c r="F361" s="25"/>
      <c r="G361" s="25"/>
      <c r="H361" s="25"/>
      <c r="I361" s="25"/>
    </row>
    <row r="362" spans="1:9">
      <c r="A362" s="25"/>
      <c r="B362" s="25"/>
      <c r="C362" s="25"/>
      <c r="D362" s="25"/>
      <c r="E362" s="25"/>
      <c r="F362" s="25"/>
      <c r="G362" s="25"/>
      <c r="H362" s="25"/>
      <c r="I362" s="25"/>
    </row>
    <row r="363" spans="1:9">
      <c r="A363" s="25"/>
      <c r="B363" s="25"/>
      <c r="C363" s="25"/>
      <c r="D363" s="25"/>
      <c r="E363" s="25"/>
      <c r="F363" s="25"/>
      <c r="G363" s="25"/>
      <c r="H363" s="25"/>
      <c r="I363" s="25"/>
    </row>
    <row r="364" spans="1:9">
      <c r="A364" s="25"/>
      <c r="B364" s="25"/>
      <c r="C364" s="25"/>
      <c r="D364" s="25"/>
      <c r="E364" s="25"/>
      <c r="F364" s="25"/>
      <c r="G364" s="25"/>
      <c r="H364" s="25"/>
      <c r="I364" s="25"/>
    </row>
    <row r="365" spans="1:9">
      <c r="A365" s="25"/>
      <c r="B365" s="25"/>
      <c r="C365" s="25"/>
      <c r="D365" s="25"/>
      <c r="E365" s="25"/>
      <c r="F365" s="25"/>
      <c r="G365" s="25"/>
      <c r="H365" s="25"/>
      <c r="I365" s="25"/>
    </row>
    <row r="366" spans="1:9">
      <c r="A366" s="25"/>
      <c r="B366" s="25"/>
      <c r="C366" s="25"/>
      <c r="D366" s="25"/>
      <c r="E366" s="25"/>
      <c r="F366" s="25"/>
      <c r="G366" s="25"/>
      <c r="H366" s="25"/>
      <c r="I366" s="25"/>
    </row>
    <row r="367" spans="1:9">
      <c r="A367" s="25"/>
      <c r="B367" s="25"/>
      <c r="C367" s="25"/>
      <c r="D367" s="25"/>
      <c r="E367" s="25"/>
      <c r="F367" s="25"/>
      <c r="G367" s="25"/>
      <c r="H367" s="25"/>
      <c r="I367" s="25"/>
    </row>
    <row r="368" spans="1:9">
      <c r="A368" s="25"/>
      <c r="B368" s="25"/>
      <c r="C368" s="25"/>
      <c r="D368" s="25"/>
      <c r="E368" s="25"/>
      <c r="F368" s="25"/>
      <c r="G368" s="25"/>
      <c r="H368" s="25"/>
      <c r="I368" s="25"/>
    </row>
    <row r="369" spans="1:9">
      <c r="A369" s="25"/>
      <c r="B369" s="25"/>
      <c r="C369" s="25"/>
      <c r="D369" s="25"/>
      <c r="E369" s="25"/>
      <c r="F369" s="25"/>
      <c r="G369" s="25"/>
      <c r="H369" s="25"/>
      <c r="I369" s="25"/>
    </row>
    <row r="370" spans="1:9">
      <c r="A370" s="25"/>
      <c r="B370" s="25"/>
      <c r="C370" s="25"/>
      <c r="D370" s="25"/>
      <c r="E370" s="25"/>
      <c r="F370" s="25"/>
      <c r="G370" s="25"/>
      <c r="H370" s="25"/>
      <c r="I370" s="25"/>
    </row>
    <row r="371" spans="1:9">
      <c r="A371" s="25"/>
      <c r="B371" s="25"/>
      <c r="C371" s="25"/>
      <c r="D371" s="25"/>
      <c r="E371" s="25"/>
      <c r="F371" s="25"/>
      <c r="G371" s="25"/>
      <c r="H371" s="25"/>
      <c r="I371" s="25"/>
    </row>
    <row r="372" spans="1:9">
      <c r="A372" s="25"/>
      <c r="B372" s="25"/>
      <c r="C372" s="25"/>
      <c r="D372" s="25"/>
      <c r="E372" s="25"/>
      <c r="F372" s="25"/>
      <c r="G372" s="25"/>
      <c r="H372" s="25"/>
      <c r="I372" s="25"/>
    </row>
    <row r="373" spans="1:9">
      <c r="A373" s="25"/>
      <c r="B373" s="25"/>
      <c r="C373" s="25"/>
      <c r="D373" s="25"/>
      <c r="E373" s="25"/>
      <c r="F373" s="25"/>
      <c r="G373" s="25"/>
      <c r="H373" s="25"/>
      <c r="I373" s="25"/>
    </row>
    <row r="374" spans="1:9">
      <c r="A374" s="25"/>
      <c r="B374" s="25"/>
      <c r="C374" s="25"/>
      <c r="D374" s="25"/>
      <c r="E374" s="25"/>
      <c r="F374" s="25"/>
      <c r="G374" s="25"/>
      <c r="H374" s="25"/>
      <c r="I374" s="25"/>
    </row>
    <row r="375" spans="1:9">
      <c r="A375" s="25"/>
      <c r="B375" s="25"/>
      <c r="C375" s="25"/>
      <c r="D375" s="25"/>
      <c r="E375" s="25"/>
      <c r="F375" s="25"/>
      <c r="G375" s="25"/>
      <c r="H375" s="25"/>
      <c r="I375" s="25"/>
    </row>
    <row r="376" spans="1:9">
      <c r="A376" s="25"/>
      <c r="B376" s="25"/>
      <c r="C376" s="25"/>
      <c r="D376" s="25"/>
      <c r="E376" s="25"/>
      <c r="F376" s="25"/>
      <c r="G376" s="25"/>
      <c r="H376" s="25"/>
      <c r="I376" s="25"/>
    </row>
    <row r="377" spans="1:9">
      <c r="A377" s="25"/>
      <c r="B377" s="25"/>
      <c r="C377" s="25"/>
      <c r="D377" s="25"/>
      <c r="E377" s="25"/>
      <c r="F377" s="25"/>
      <c r="G377" s="25"/>
      <c r="H377" s="25"/>
      <c r="I377" s="25"/>
    </row>
    <row r="378" spans="1:9">
      <c r="A378" s="25"/>
      <c r="B378" s="25"/>
      <c r="C378" s="25"/>
      <c r="D378" s="25"/>
      <c r="E378" s="25"/>
      <c r="F378" s="25"/>
      <c r="G378" s="25"/>
      <c r="H378" s="25"/>
      <c r="I378" s="25"/>
    </row>
    <row r="379" spans="1:9">
      <c r="A379" s="25"/>
      <c r="B379" s="25"/>
      <c r="C379" s="25"/>
      <c r="D379" s="25"/>
      <c r="E379" s="25"/>
      <c r="F379" s="25"/>
      <c r="G379" s="25"/>
      <c r="H379" s="25"/>
      <c r="I379" s="25"/>
    </row>
    <row r="380" spans="1:9">
      <c r="A380" s="25"/>
      <c r="B380" s="25"/>
      <c r="C380" s="25"/>
      <c r="D380" s="25"/>
      <c r="E380" s="25"/>
      <c r="F380" s="25"/>
      <c r="G380" s="25"/>
      <c r="H380" s="25"/>
      <c r="I380" s="25"/>
    </row>
    <row r="381" spans="1:9">
      <c r="A381" s="25"/>
      <c r="B381" s="25"/>
      <c r="C381" s="25"/>
      <c r="D381" s="25"/>
      <c r="E381" s="25"/>
      <c r="F381" s="25"/>
      <c r="G381" s="25"/>
      <c r="H381" s="25"/>
      <c r="I381" s="25"/>
    </row>
    <row r="382" spans="1:9">
      <c r="A382" s="25"/>
      <c r="B382" s="25"/>
      <c r="C382" s="25"/>
      <c r="D382" s="25"/>
      <c r="E382" s="25"/>
      <c r="F382" s="25"/>
      <c r="G382" s="25"/>
      <c r="H382" s="25"/>
      <c r="I382" s="25"/>
    </row>
    <row r="383" spans="1:9">
      <c r="A383" s="25"/>
      <c r="B383" s="25"/>
      <c r="C383" s="25"/>
      <c r="D383" s="25"/>
      <c r="E383" s="25"/>
      <c r="F383" s="25"/>
      <c r="G383" s="25"/>
      <c r="H383" s="25"/>
      <c r="I383" s="25"/>
    </row>
    <row r="384" spans="1:9">
      <c r="A384" s="25"/>
      <c r="B384" s="25"/>
      <c r="C384" s="25"/>
      <c r="D384" s="25"/>
      <c r="E384" s="25"/>
      <c r="F384" s="25"/>
      <c r="G384" s="25"/>
      <c r="H384" s="25"/>
      <c r="I384" s="25"/>
    </row>
    <row r="385" spans="1:15">
      <c r="A385" s="25"/>
      <c r="B385" s="25"/>
      <c r="C385" s="25"/>
      <c r="D385" s="25"/>
      <c r="E385" s="25"/>
      <c r="F385" s="25"/>
      <c r="G385" s="25"/>
      <c r="H385" s="25"/>
      <c r="I385" s="25"/>
    </row>
    <row r="386" spans="1:15">
      <c r="A386" s="25"/>
      <c r="B386" s="25"/>
      <c r="C386" s="25"/>
      <c r="D386" s="25"/>
      <c r="E386" s="25"/>
      <c r="F386" s="25"/>
      <c r="G386" s="25"/>
      <c r="H386" s="25"/>
      <c r="I386" s="25"/>
    </row>
    <row r="387" spans="1:15">
      <c r="A387" s="25"/>
      <c r="B387" s="25"/>
      <c r="C387" s="25"/>
      <c r="D387" s="25"/>
      <c r="E387" s="25"/>
      <c r="F387" s="25"/>
      <c r="G387" s="25"/>
      <c r="H387" s="25"/>
      <c r="I387" s="25"/>
    </row>
    <row r="388" spans="1:15" s="50" customFormat="1">
      <c r="A388" s="25"/>
      <c r="B388" s="25"/>
      <c r="C388" s="25"/>
      <c r="D388" s="25"/>
      <c r="E388" s="25"/>
      <c r="F388" s="25"/>
      <c r="G388" s="25"/>
      <c r="H388" s="25"/>
      <c r="I388" s="25"/>
      <c r="J388" s="34"/>
      <c r="K388" s="34"/>
      <c r="L388" s="54"/>
      <c r="M388" s="54"/>
      <c r="N388" s="54"/>
      <c r="O388" s="54"/>
    </row>
    <row r="389" spans="1:15" s="50" customFormat="1">
      <c r="A389" s="25"/>
      <c r="B389" s="25"/>
      <c r="C389" s="25"/>
      <c r="D389" s="25"/>
      <c r="E389" s="25"/>
      <c r="F389" s="25"/>
      <c r="G389" s="25"/>
      <c r="H389" s="25"/>
      <c r="I389" s="25"/>
      <c r="J389" s="54"/>
      <c r="K389" s="54"/>
      <c r="L389" s="54"/>
      <c r="M389" s="54"/>
      <c r="N389" s="54"/>
      <c r="O389" s="54"/>
    </row>
    <row r="390" spans="1:15" s="50" customFormat="1">
      <c r="A390" s="25"/>
      <c r="B390" s="25"/>
      <c r="C390" s="25"/>
      <c r="D390" s="25"/>
      <c r="E390" s="25"/>
      <c r="F390" s="25"/>
      <c r="G390" s="25"/>
      <c r="H390" s="25"/>
      <c r="I390" s="25"/>
      <c r="J390" s="26"/>
      <c r="K390" s="26"/>
      <c r="L390" s="55"/>
      <c r="M390" s="55"/>
      <c r="N390" s="55"/>
      <c r="O390" s="55"/>
    </row>
    <row r="391" spans="1:15" s="50" customFormat="1">
      <c r="A391" s="25"/>
      <c r="B391" s="25"/>
      <c r="C391" s="25"/>
      <c r="D391" s="25"/>
      <c r="E391" s="25"/>
      <c r="F391" s="25"/>
      <c r="G391" s="25"/>
      <c r="H391" s="25"/>
      <c r="I391" s="25"/>
      <c r="J391" s="54"/>
      <c r="K391" s="54"/>
      <c r="L391" s="54"/>
      <c r="M391" s="54"/>
      <c r="N391" s="54"/>
      <c r="O391" s="54"/>
    </row>
    <row r="392" spans="1:15" s="50" customFormat="1">
      <c r="A392" s="25"/>
      <c r="B392" s="25"/>
      <c r="C392" s="25"/>
      <c r="D392" s="25"/>
      <c r="E392" s="25"/>
      <c r="F392" s="25"/>
      <c r="G392" s="25"/>
      <c r="H392" s="25"/>
      <c r="I392" s="25"/>
      <c r="J392" s="54"/>
      <c r="K392" s="54"/>
      <c r="L392" s="54"/>
      <c r="M392" s="54"/>
      <c r="N392" s="54"/>
      <c r="O392" s="54"/>
    </row>
    <row r="393" spans="1:15">
      <c r="A393" s="25"/>
      <c r="B393" s="25"/>
      <c r="C393" s="25"/>
      <c r="D393" s="25"/>
      <c r="E393" s="25"/>
      <c r="F393" s="25"/>
      <c r="G393" s="25"/>
      <c r="H393" s="25"/>
      <c r="I393" s="25"/>
    </row>
    <row r="394" spans="1:15">
      <c r="A394" s="25"/>
      <c r="B394" s="25"/>
      <c r="C394" s="25"/>
      <c r="D394" s="25"/>
      <c r="E394" s="25"/>
      <c r="F394" s="25"/>
      <c r="G394" s="25"/>
      <c r="H394" s="25"/>
      <c r="I394" s="25"/>
    </row>
    <row r="395" spans="1:15">
      <c r="A395" s="25"/>
      <c r="B395" s="25"/>
      <c r="C395" s="25"/>
      <c r="D395" s="25"/>
      <c r="E395" s="25"/>
      <c r="F395" s="25"/>
      <c r="G395" s="25"/>
      <c r="H395" s="25"/>
      <c r="I395" s="25"/>
    </row>
    <row r="396" spans="1:15">
      <c r="A396" s="25"/>
      <c r="B396" s="25"/>
      <c r="C396" s="25"/>
      <c r="D396" s="25"/>
      <c r="E396" s="25"/>
      <c r="F396" s="25"/>
      <c r="G396" s="25"/>
      <c r="H396" s="25"/>
      <c r="I396" s="25"/>
    </row>
    <row r="397" spans="1:15">
      <c r="A397" s="25"/>
      <c r="B397" s="25"/>
      <c r="C397" s="25"/>
      <c r="D397" s="25"/>
      <c r="E397" s="25"/>
      <c r="F397" s="25"/>
      <c r="G397" s="25"/>
      <c r="H397" s="25"/>
      <c r="I397" s="25"/>
    </row>
    <row r="398" spans="1:15">
      <c r="A398" s="25"/>
      <c r="B398" s="25"/>
      <c r="C398" s="25"/>
      <c r="D398" s="25"/>
      <c r="E398" s="25"/>
      <c r="F398" s="25"/>
      <c r="G398" s="25"/>
      <c r="H398" s="25"/>
      <c r="I398" s="25"/>
    </row>
    <row r="399" spans="1:15">
      <c r="A399" s="25"/>
      <c r="B399" s="25"/>
      <c r="C399" s="25"/>
      <c r="D399" s="25"/>
      <c r="E399" s="25"/>
      <c r="F399" s="25"/>
      <c r="G399" s="25"/>
      <c r="H399" s="25"/>
      <c r="I399" s="25"/>
    </row>
    <row r="400" spans="1:15">
      <c r="A400" s="25"/>
      <c r="B400" s="25"/>
      <c r="C400" s="25"/>
      <c r="D400" s="25"/>
      <c r="E400" s="25"/>
      <c r="F400" s="25"/>
      <c r="G400" s="25"/>
      <c r="H400" s="25"/>
      <c r="I400" s="25"/>
    </row>
    <row r="401" spans="1:9">
      <c r="A401" s="25"/>
      <c r="B401" s="25"/>
      <c r="C401" s="25"/>
      <c r="D401" s="25"/>
      <c r="E401" s="25"/>
      <c r="F401" s="25"/>
      <c r="G401" s="25"/>
      <c r="H401" s="25"/>
      <c r="I401" s="25"/>
    </row>
    <row r="402" spans="1:9">
      <c r="A402" s="25"/>
      <c r="B402" s="25"/>
      <c r="C402" s="25"/>
      <c r="D402" s="25"/>
      <c r="E402" s="25"/>
      <c r="F402" s="25"/>
      <c r="G402" s="25"/>
      <c r="H402" s="25"/>
      <c r="I402" s="25"/>
    </row>
    <row r="403" spans="1:9">
      <c r="A403" s="25"/>
      <c r="B403" s="25"/>
      <c r="C403" s="25"/>
      <c r="D403" s="25"/>
      <c r="E403" s="25"/>
      <c r="F403" s="25"/>
      <c r="G403" s="25"/>
      <c r="H403" s="25"/>
      <c r="I403" s="25"/>
    </row>
    <row r="404" spans="1:9">
      <c r="A404" s="25"/>
      <c r="B404" s="25"/>
      <c r="C404" s="25"/>
      <c r="D404" s="25"/>
      <c r="E404" s="25"/>
      <c r="F404" s="25"/>
      <c r="G404" s="25"/>
      <c r="H404" s="25"/>
      <c r="I404" s="25"/>
    </row>
    <row r="405" spans="1:9">
      <c r="A405" s="25"/>
      <c r="B405" s="25"/>
      <c r="C405" s="25"/>
      <c r="D405" s="25"/>
      <c r="E405" s="25"/>
      <c r="F405" s="25"/>
      <c r="G405" s="25"/>
      <c r="H405" s="25"/>
      <c r="I405" s="25"/>
    </row>
    <row r="406" spans="1:9">
      <c r="A406" s="25"/>
      <c r="B406" s="25"/>
      <c r="C406" s="25"/>
      <c r="D406" s="25"/>
      <c r="E406" s="25"/>
      <c r="F406" s="25"/>
      <c r="G406" s="25"/>
      <c r="H406" s="25"/>
      <c r="I406" s="25"/>
    </row>
    <row r="407" spans="1:9">
      <c r="A407" s="25"/>
      <c r="B407" s="25"/>
      <c r="C407" s="25"/>
      <c r="D407" s="25"/>
      <c r="E407" s="25"/>
      <c r="F407" s="25"/>
      <c r="G407" s="25"/>
      <c r="H407" s="25"/>
      <c r="I407" s="25"/>
    </row>
    <row r="408" spans="1:9">
      <c r="A408" s="25"/>
      <c r="B408" s="25"/>
      <c r="C408" s="25"/>
      <c r="D408" s="25"/>
      <c r="E408" s="25"/>
      <c r="F408" s="25"/>
      <c r="G408" s="25"/>
      <c r="H408" s="25"/>
      <c r="I408" s="25"/>
    </row>
    <row r="409" spans="1:9">
      <c r="A409" s="25"/>
      <c r="B409" s="25"/>
      <c r="C409" s="25"/>
      <c r="D409" s="25"/>
      <c r="E409" s="25"/>
      <c r="F409" s="25"/>
      <c r="G409" s="25"/>
      <c r="H409" s="25"/>
      <c r="I409" s="25"/>
    </row>
    <row r="410" spans="1:9">
      <c r="A410" s="25"/>
      <c r="B410" s="25"/>
      <c r="C410" s="25"/>
      <c r="D410" s="25"/>
      <c r="E410" s="25"/>
      <c r="F410" s="25"/>
      <c r="G410" s="25"/>
      <c r="H410" s="25"/>
      <c r="I410" s="25"/>
    </row>
    <row r="411" spans="1:9">
      <c r="A411" s="25"/>
      <c r="B411" s="25"/>
      <c r="C411" s="25"/>
      <c r="D411" s="25"/>
      <c r="E411" s="25"/>
      <c r="F411" s="25"/>
      <c r="G411" s="25"/>
      <c r="H411" s="25"/>
      <c r="I411" s="25"/>
    </row>
    <row r="412" spans="1:9">
      <c r="A412" s="25"/>
      <c r="B412" s="25"/>
      <c r="C412" s="25"/>
      <c r="D412" s="25"/>
      <c r="E412" s="25"/>
      <c r="F412" s="25"/>
      <c r="G412" s="25"/>
      <c r="H412" s="25"/>
      <c r="I412" s="25"/>
    </row>
    <row r="413" spans="1:9">
      <c r="A413" s="25"/>
      <c r="B413" s="25"/>
      <c r="C413" s="25"/>
      <c r="D413" s="25"/>
      <c r="E413" s="25"/>
      <c r="F413" s="25"/>
      <c r="G413" s="25"/>
      <c r="H413" s="25"/>
      <c r="I413" s="25"/>
    </row>
    <row r="414" spans="1:9">
      <c r="A414" s="25"/>
      <c r="B414" s="25"/>
      <c r="C414" s="25"/>
      <c r="D414" s="25"/>
      <c r="E414" s="25"/>
      <c r="F414" s="25"/>
      <c r="G414" s="25"/>
      <c r="H414" s="25"/>
      <c r="I414" s="25"/>
    </row>
    <row r="415" spans="1:9">
      <c r="A415" s="25"/>
      <c r="B415" s="25"/>
      <c r="C415" s="25"/>
      <c r="D415" s="25"/>
      <c r="E415" s="25"/>
      <c r="F415" s="25"/>
      <c r="G415" s="25"/>
      <c r="H415" s="25"/>
      <c r="I415" s="25"/>
    </row>
    <row r="416" spans="1:9">
      <c r="A416" s="25"/>
      <c r="B416" s="25"/>
      <c r="C416" s="25"/>
      <c r="D416" s="25"/>
      <c r="E416" s="25"/>
      <c r="F416" s="25"/>
      <c r="G416" s="25"/>
      <c r="H416" s="25"/>
      <c r="I416" s="25"/>
    </row>
    <row r="417" spans="1:15">
      <c r="A417" s="25"/>
      <c r="B417" s="25"/>
      <c r="C417" s="25"/>
      <c r="D417" s="25"/>
      <c r="E417" s="25"/>
      <c r="F417" s="25"/>
      <c r="G417" s="25"/>
      <c r="H417" s="25"/>
      <c r="I417" s="25"/>
    </row>
    <row r="418" spans="1:15">
      <c r="A418" s="25"/>
      <c r="B418" s="25"/>
      <c r="C418" s="25"/>
      <c r="D418" s="25"/>
      <c r="E418" s="25"/>
      <c r="F418" s="25"/>
      <c r="G418" s="25"/>
      <c r="H418" s="25"/>
      <c r="I418" s="25"/>
    </row>
    <row r="419" spans="1:15">
      <c r="A419" s="25"/>
      <c r="B419" s="25"/>
      <c r="C419" s="25"/>
      <c r="D419" s="25"/>
      <c r="E419" s="25"/>
      <c r="F419" s="25"/>
      <c r="G419" s="25"/>
      <c r="H419" s="25"/>
      <c r="I419" s="25"/>
    </row>
    <row r="420" spans="1:15">
      <c r="A420" s="25"/>
      <c r="B420" s="25"/>
      <c r="C420" s="25"/>
      <c r="D420" s="25"/>
      <c r="E420" s="25"/>
      <c r="F420" s="25"/>
      <c r="G420" s="25"/>
      <c r="H420" s="25"/>
      <c r="I420" s="25"/>
    </row>
    <row r="421" spans="1:15">
      <c r="A421" s="25"/>
      <c r="B421" s="25"/>
      <c r="C421" s="25"/>
      <c r="D421" s="25"/>
      <c r="E421" s="25"/>
      <c r="F421" s="25"/>
      <c r="G421" s="25"/>
      <c r="H421" s="25"/>
      <c r="I421" s="25"/>
    </row>
    <row r="422" spans="1:15">
      <c r="A422" s="25"/>
      <c r="B422" s="25"/>
      <c r="C422" s="25"/>
      <c r="D422" s="25"/>
      <c r="E422" s="25"/>
      <c r="F422" s="25"/>
      <c r="G422" s="25"/>
      <c r="H422" s="25"/>
      <c r="I422" s="25"/>
    </row>
    <row r="423" spans="1:15">
      <c r="A423" s="25"/>
      <c r="B423" s="25"/>
      <c r="C423" s="25"/>
      <c r="D423" s="25"/>
      <c r="E423" s="25"/>
      <c r="F423" s="25"/>
      <c r="G423" s="25"/>
      <c r="H423" s="25"/>
      <c r="I423" s="25"/>
    </row>
    <row r="424" spans="1:15">
      <c r="A424" s="25"/>
      <c r="B424" s="25"/>
      <c r="C424" s="25"/>
      <c r="D424" s="25"/>
      <c r="E424" s="25"/>
      <c r="F424" s="25"/>
      <c r="G424" s="25"/>
      <c r="H424" s="25"/>
      <c r="I424" s="25"/>
    </row>
    <row r="425" spans="1:15">
      <c r="A425" s="25"/>
      <c r="B425" s="25"/>
      <c r="C425" s="25"/>
      <c r="D425" s="25"/>
      <c r="E425" s="25"/>
      <c r="F425" s="25"/>
      <c r="G425" s="25"/>
      <c r="H425" s="25"/>
      <c r="I425" s="25"/>
    </row>
    <row r="426" spans="1:15">
      <c r="A426" s="25"/>
      <c r="B426" s="25"/>
      <c r="C426" s="25"/>
      <c r="D426" s="25"/>
      <c r="E426" s="25"/>
      <c r="F426" s="25"/>
      <c r="G426" s="25"/>
      <c r="H426" s="25"/>
      <c r="I426" s="25"/>
    </row>
    <row r="427" spans="1:15">
      <c r="A427" s="25"/>
      <c r="B427" s="25"/>
      <c r="C427" s="25"/>
      <c r="D427" s="25"/>
      <c r="E427" s="25"/>
      <c r="F427" s="25"/>
      <c r="G427" s="25"/>
      <c r="H427" s="25"/>
      <c r="I427" s="25"/>
    </row>
    <row r="428" spans="1:15">
      <c r="A428" s="25"/>
      <c r="B428" s="25"/>
      <c r="C428" s="25"/>
      <c r="D428" s="25"/>
      <c r="E428" s="25"/>
      <c r="F428" s="25"/>
      <c r="G428" s="25"/>
      <c r="H428" s="25"/>
      <c r="I428" s="25"/>
    </row>
    <row r="429" spans="1:15">
      <c r="A429" s="25"/>
      <c r="B429" s="25"/>
      <c r="C429" s="25"/>
      <c r="D429" s="25"/>
      <c r="E429" s="25"/>
      <c r="F429" s="25"/>
      <c r="G429" s="25"/>
      <c r="H429" s="25"/>
      <c r="I429" s="25"/>
    </row>
    <row r="430" spans="1:15">
      <c r="A430" s="25"/>
      <c r="B430" s="25"/>
      <c r="C430" s="25"/>
      <c r="D430" s="25"/>
      <c r="E430" s="25"/>
      <c r="F430" s="25"/>
      <c r="G430" s="25"/>
      <c r="H430" s="25"/>
      <c r="I430" s="25"/>
      <c r="L430" s="54"/>
      <c r="M430" s="54"/>
      <c r="N430" s="54"/>
      <c r="O430" s="54"/>
    </row>
    <row r="431" spans="1:15" s="25" customFormat="1">
      <c r="J431" s="54"/>
      <c r="K431" s="54"/>
      <c r="L431" s="54"/>
      <c r="M431" s="54"/>
      <c r="N431" s="54"/>
      <c r="O431" s="54"/>
    </row>
    <row r="432" spans="1:15">
      <c r="A432" s="25"/>
      <c r="B432" s="25"/>
      <c r="C432" s="25"/>
      <c r="D432" s="25"/>
      <c r="E432" s="25"/>
      <c r="F432" s="25"/>
      <c r="G432" s="25"/>
      <c r="H432" s="25"/>
      <c r="I432" s="25"/>
      <c r="J432" s="26"/>
      <c r="K432" s="26"/>
      <c r="L432" s="55"/>
      <c r="M432" s="55"/>
      <c r="N432" s="55"/>
      <c r="O432" s="55"/>
    </row>
    <row r="433" spans="1:15">
      <c r="A433" s="25"/>
      <c r="B433" s="25"/>
      <c r="C433" s="25"/>
      <c r="D433" s="25"/>
      <c r="E433" s="25"/>
      <c r="F433" s="25"/>
      <c r="G433" s="25"/>
      <c r="H433" s="25"/>
      <c r="I433" s="25"/>
      <c r="J433" s="54"/>
      <c r="K433" s="54"/>
      <c r="L433" s="54"/>
      <c r="M433" s="54"/>
      <c r="N433" s="54"/>
      <c r="O433" s="54"/>
    </row>
    <row r="434" spans="1:15">
      <c r="A434" s="25"/>
      <c r="B434" s="25"/>
      <c r="C434" s="25"/>
      <c r="D434" s="25"/>
      <c r="E434" s="25"/>
      <c r="F434" s="25"/>
      <c r="G434" s="25"/>
      <c r="H434" s="25"/>
      <c r="I434" s="25"/>
      <c r="J434" s="54"/>
      <c r="K434" s="54"/>
      <c r="L434" s="54"/>
      <c r="M434" s="54"/>
      <c r="N434" s="54"/>
      <c r="O434" s="54"/>
    </row>
    <row r="435" spans="1:15">
      <c r="A435" s="25"/>
      <c r="B435" s="25"/>
      <c r="C435" s="25"/>
      <c r="D435" s="25"/>
      <c r="E435" s="25"/>
      <c r="F435" s="25"/>
      <c r="G435" s="25"/>
      <c r="H435" s="25"/>
      <c r="I435" s="25"/>
    </row>
    <row r="436" spans="1:15">
      <c r="A436" s="25"/>
      <c r="B436" s="25"/>
      <c r="C436" s="25"/>
      <c r="D436" s="25"/>
      <c r="E436" s="25"/>
      <c r="F436" s="25"/>
      <c r="G436" s="25"/>
      <c r="H436" s="25"/>
      <c r="I436" s="25"/>
    </row>
    <row r="437" spans="1:15">
      <c r="A437" s="25"/>
      <c r="B437" s="25"/>
      <c r="C437" s="25"/>
      <c r="D437" s="25"/>
      <c r="E437" s="25"/>
      <c r="F437" s="25"/>
      <c r="G437" s="25"/>
      <c r="H437" s="25"/>
      <c r="I437" s="25"/>
    </row>
    <row r="438" spans="1:15">
      <c r="A438" s="25"/>
      <c r="B438" s="25"/>
      <c r="C438" s="25"/>
      <c r="D438" s="25"/>
      <c r="E438" s="25"/>
      <c r="F438" s="25"/>
      <c r="G438" s="25"/>
      <c r="H438" s="25"/>
      <c r="I438" s="25"/>
    </row>
    <row r="439" spans="1:15">
      <c r="A439" s="25"/>
      <c r="B439" s="25"/>
      <c r="C439" s="25"/>
      <c r="D439" s="25"/>
      <c r="E439" s="25"/>
      <c r="F439" s="25"/>
      <c r="G439" s="25"/>
      <c r="H439" s="25"/>
      <c r="I439" s="25"/>
    </row>
    <row r="440" spans="1:15">
      <c r="A440" s="25"/>
      <c r="B440" s="25"/>
      <c r="C440" s="25"/>
      <c r="D440" s="25"/>
      <c r="E440" s="25"/>
      <c r="F440" s="25"/>
      <c r="G440" s="25"/>
      <c r="H440" s="25"/>
      <c r="I440" s="25"/>
    </row>
    <row r="441" spans="1:15">
      <c r="A441" s="25"/>
      <c r="B441" s="25"/>
      <c r="C441" s="25"/>
      <c r="D441" s="25"/>
      <c r="E441" s="25"/>
      <c r="F441" s="25"/>
      <c r="G441" s="25"/>
      <c r="H441" s="25"/>
      <c r="I441" s="25"/>
    </row>
    <row r="442" spans="1:15">
      <c r="A442" s="25"/>
      <c r="B442" s="25"/>
      <c r="C442" s="25"/>
      <c r="D442" s="25"/>
      <c r="E442" s="25"/>
      <c r="F442" s="25"/>
      <c r="G442" s="25"/>
      <c r="H442" s="25"/>
      <c r="I442" s="25"/>
    </row>
    <row r="443" spans="1:15">
      <c r="A443" s="25"/>
      <c r="B443" s="25"/>
      <c r="C443" s="25"/>
      <c r="D443" s="25"/>
      <c r="E443" s="25"/>
      <c r="F443" s="25"/>
      <c r="G443" s="25"/>
      <c r="H443" s="25"/>
      <c r="I443" s="25"/>
    </row>
    <row r="444" spans="1:15">
      <c r="A444" s="25"/>
      <c r="B444" s="25"/>
      <c r="C444" s="25"/>
      <c r="D444" s="25"/>
      <c r="E444" s="25"/>
      <c r="F444" s="25"/>
      <c r="G444" s="25"/>
      <c r="H444" s="25"/>
      <c r="I444" s="25"/>
    </row>
    <row r="445" spans="1:15">
      <c r="A445" s="25"/>
      <c r="B445" s="25"/>
      <c r="C445" s="25"/>
      <c r="D445" s="25"/>
      <c r="E445" s="25"/>
      <c r="F445" s="25"/>
      <c r="G445" s="25"/>
      <c r="H445" s="25"/>
      <c r="I445" s="25"/>
    </row>
    <row r="446" spans="1:15">
      <c r="A446" s="25"/>
      <c r="B446" s="25"/>
      <c r="C446" s="25"/>
      <c r="D446" s="25"/>
      <c r="E446" s="25"/>
      <c r="F446" s="25"/>
      <c r="G446" s="25"/>
      <c r="H446" s="25"/>
      <c r="I446" s="25"/>
    </row>
    <row r="447" spans="1:15">
      <c r="A447" s="25"/>
      <c r="B447" s="25"/>
      <c r="C447" s="25"/>
      <c r="D447" s="25"/>
      <c r="E447" s="25"/>
      <c r="F447" s="25"/>
      <c r="G447" s="25"/>
      <c r="H447" s="25"/>
      <c r="I447" s="25"/>
    </row>
    <row r="448" spans="1:15">
      <c r="A448" s="25"/>
      <c r="B448" s="25"/>
      <c r="C448" s="25"/>
      <c r="D448" s="25"/>
      <c r="E448" s="25"/>
      <c r="F448" s="25"/>
      <c r="G448" s="25"/>
      <c r="H448" s="25"/>
      <c r="I448" s="25"/>
    </row>
    <row r="449" spans="1:9">
      <c r="A449" s="25"/>
      <c r="B449" s="25"/>
      <c r="C449" s="25"/>
      <c r="D449" s="25"/>
      <c r="E449" s="25"/>
      <c r="F449" s="25"/>
      <c r="G449" s="25"/>
      <c r="H449" s="25"/>
      <c r="I449" s="25"/>
    </row>
    <row r="450" spans="1:9">
      <c r="A450" s="25"/>
      <c r="B450" s="25"/>
      <c r="C450" s="25"/>
      <c r="D450" s="25"/>
      <c r="E450" s="25"/>
      <c r="F450" s="25"/>
      <c r="G450" s="25"/>
      <c r="H450" s="25"/>
      <c r="I450" s="25"/>
    </row>
    <row r="451" spans="1:9">
      <c r="A451" s="25"/>
      <c r="B451" s="25"/>
      <c r="C451" s="25"/>
      <c r="D451" s="25"/>
      <c r="E451" s="25"/>
      <c r="F451" s="25"/>
      <c r="G451" s="25"/>
      <c r="H451" s="25"/>
      <c r="I451" s="25"/>
    </row>
    <row r="452" spans="1:9">
      <c r="A452" s="25"/>
      <c r="B452" s="25"/>
      <c r="C452" s="25"/>
      <c r="D452" s="25"/>
      <c r="E452" s="25"/>
      <c r="F452" s="25"/>
      <c r="G452" s="25"/>
      <c r="H452" s="25"/>
      <c r="I452" s="25"/>
    </row>
    <row r="453" spans="1:9">
      <c r="A453" s="25"/>
      <c r="B453" s="25"/>
      <c r="C453" s="25"/>
      <c r="D453" s="25"/>
      <c r="E453" s="25"/>
      <c r="F453" s="25"/>
      <c r="G453" s="25"/>
      <c r="H453" s="25"/>
      <c r="I453" s="25"/>
    </row>
    <row r="454" spans="1:9">
      <c r="A454" s="25"/>
      <c r="B454" s="25"/>
      <c r="C454" s="25"/>
      <c r="D454" s="25"/>
      <c r="E454" s="25"/>
      <c r="F454" s="25"/>
      <c r="G454" s="25"/>
      <c r="H454" s="25"/>
      <c r="I454" s="25"/>
    </row>
    <row r="455" spans="1:9">
      <c r="A455" s="25"/>
      <c r="B455" s="25"/>
      <c r="C455" s="25"/>
      <c r="D455" s="25"/>
      <c r="E455" s="25"/>
      <c r="F455" s="25"/>
      <c r="G455" s="25"/>
      <c r="H455" s="25"/>
      <c r="I455" s="25"/>
    </row>
    <row r="456" spans="1:9">
      <c r="A456" s="25"/>
      <c r="B456" s="25"/>
      <c r="C456" s="25"/>
      <c r="D456" s="25"/>
      <c r="E456" s="25"/>
      <c r="F456" s="25"/>
      <c r="G456" s="25"/>
      <c r="H456" s="25"/>
      <c r="I456" s="25"/>
    </row>
    <row r="457" spans="1:9">
      <c r="A457" s="25"/>
      <c r="B457" s="25"/>
      <c r="C457" s="25"/>
      <c r="D457" s="25"/>
      <c r="E457" s="25"/>
      <c r="F457" s="25"/>
      <c r="G457" s="25"/>
      <c r="H457" s="25"/>
      <c r="I457" s="25"/>
    </row>
    <row r="458" spans="1:9">
      <c r="A458" s="25"/>
      <c r="B458" s="25"/>
      <c r="C458" s="25"/>
      <c r="D458" s="25"/>
      <c r="E458" s="25"/>
      <c r="F458" s="25"/>
      <c r="G458" s="25"/>
      <c r="H458" s="25"/>
      <c r="I458" s="25"/>
    </row>
    <row r="459" spans="1:9">
      <c r="A459" s="25"/>
      <c r="B459" s="25"/>
      <c r="C459" s="25"/>
      <c r="D459" s="25"/>
      <c r="E459" s="25"/>
      <c r="F459" s="25"/>
      <c r="G459" s="25"/>
      <c r="H459" s="25"/>
      <c r="I459" s="25"/>
    </row>
    <row r="460" spans="1:9">
      <c r="A460" s="25"/>
      <c r="B460" s="25"/>
      <c r="C460" s="25"/>
      <c r="D460" s="25"/>
      <c r="E460" s="25"/>
      <c r="F460" s="25"/>
      <c r="G460" s="25"/>
      <c r="H460" s="25"/>
      <c r="I460" s="25"/>
    </row>
    <row r="461" spans="1:9">
      <c r="A461" s="25"/>
      <c r="B461" s="25"/>
      <c r="C461" s="25"/>
      <c r="D461" s="25"/>
      <c r="E461" s="25"/>
      <c r="F461" s="25"/>
      <c r="G461" s="25"/>
      <c r="H461" s="25"/>
      <c r="I461" s="25"/>
    </row>
    <row r="462" spans="1:9">
      <c r="A462" s="25"/>
      <c r="B462" s="25"/>
      <c r="C462" s="25"/>
      <c r="D462" s="25"/>
      <c r="E462" s="25"/>
      <c r="F462" s="25"/>
      <c r="G462" s="25"/>
      <c r="H462" s="25"/>
      <c r="I462" s="25"/>
    </row>
    <row r="463" spans="1:9">
      <c r="A463" s="25"/>
      <c r="B463" s="25"/>
      <c r="C463" s="25"/>
      <c r="D463" s="25"/>
      <c r="E463" s="25"/>
      <c r="F463" s="25"/>
      <c r="G463" s="25"/>
      <c r="H463" s="25"/>
      <c r="I463" s="25"/>
    </row>
    <row r="464" spans="1:9">
      <c r="A464" s="25"/>
      <c r="B464" s="25"/>
      <c r="C464" s="25"/>
      <c r="D464" s="25"/>
      <c r="E464" s="25"/>
      <c r="F464" s="25"/>
      <c r="G464" s="25"/>
      <c r="H464" s="25"/>
      <c r="I464" s="25"/>
    </row>
    <row r="465" spans="1:9">
      <c r="A465" s="25"/>
      <c r="B465" s="25"/>
      <c r="C465" s="25"/>
      <c r="D465" s="25"/>
      <c r="E465" s="25"/>
      <c r="F465" s="25"/>
      <c r="G465" s="25"/>
      <c r="H465" s="25"/>
      <c r="I465" s="25"/>
    </row>
    <row r="466" spans="1:9">
      <c r="A466" s="25"/>
      <c r="B466" s="25"/>
      <c r="C466" s="25"/>
      <c r="D466" s="25"/>
      <c r="E466" s="25"/>
      <c r="F466" s="25"/>
      <c r="G466" s="25"/>
      <c r="H466" s="25"/>
      <c r="I466" s="25"/>
    </row>
    <row r="467" spans="1:9">
      <c r="A467" s="25"/>
      <c r="B467" s="25"/>
      <c r="C467" s="25"/>
      <c r="D467" s="25"/>
      <c r="E467" s="25"/>
      <c r="F467" s="25"/>
      <c r="G467" s="25"/>
      <c r="H467" s="25"/>
      <c r="I467" s="25"/>
    </row>
    <row r="468" spans="1:9">
      <c r="A468" s="25"/>
      <c r="B468" s="25"/>
      <c r="C468" s="25"/>
      <c r="D468" s="25"/>
      <c r="E468" s="25"/>
      <c r="F468" s="25"/>
      <c r="G468" s="25"/>
      <c r="H468" s="25"/>
      <c r="I468" s="25"/>
    </row>
    <row r="469" spans="1:9">
      <c r="A469" s="25"/>
      <c r="B469" s="25"/>
      <c r="C469" s="25"/>
      <c r="D469" s="25"/>
      <c r="E469" s="25"/>
      <c r="F469" s="25"/>
      <c r="G469" s="25"/>
      <c r="H469" s="25"/>
      <c r="I469" s="25"/>
    </row>
    <row r="470" spans="1:9">
      <c r="A470" s="25"/>
      <c r="B470" s="25"/>
      <c r="C470" s="25"/>
      <c r="D470" s="25"/>
      <c r="E470" s="25"/>
      <c r="F470" s="25"/>
      <c r="G470" s="25"/>
      <c r="H470" s="25"/>
      <c r="I470" s="25"/>
    </row>
    <row r="471" spans="1:9">
      <c r="A471" s="25"/>
      <c r="B471" s="25"/>
      <c r="C471" s="25"/>
      <c r="D471" s="25"/>
      <c r="E471" s="25"/>
      <c r="F471" s="25"/>
      <c r="G471" s="25"/>
      <c r="H471" s="25"/>
      <c r="I471" s="25"/>
    </row>
  </sheetData>
  <mergeCells count="1">
    <mergeCell ref="P2:Z2"/>
  </mergeCells>
  <phoneticPr fontId="8" type="noConversion"/>
  <printOptions horizontalCentered="1" verticalCentered="1"/>
  <pageMargins left="0.25" right="0.25" top="0.75" bottom="0.75" header="0.3" footer="0.3"/>
  <pageSetup scale="68" orientation="landscape" r:id="rId1"/>
  <headerFooter alignWithMargins="0">
    <oddHeader>&amp;CTable 7 Number of Approved Applications for Permit to Drill (AAPDs)</oddHeader>
  </headerFooter>
  <rowBreaks count="9" manualBreakCount="9">
    <brk id="44" max="16383" man="1"/>
    <brk id="84" max="16383" man="1"/>
    <brk id="127" max="16383" man="1"/>
    <brk id="170" max="16383" man="1"/>
    <brk id="213" max="16383" man="1"/>
    <brk id="257" max="16383" man="1"/>
    <brk id="301" max="16383" man="1"/>
    <brk id="344" max="16383" man="1"/>
    <brk id="38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A58"/>
  <sheetViews>
    <sheetView zoomScaleNormal="100" workbookViewId="0">
      <pane xSplit="1" ySplit="3" topLeftCell="P4" activePane="bottomRight" state="frozen"/>
      <selection pane="bottomRight" activeCell="X16" sqref="X16"/>
      <selection pane="bottomLeft" activeCell="Q17" sqref="Q17"/>
      <selection pane="topRight" activeCell="Q17" sqref="Q17"/>
    </sheetView>
  </sheetViews>
  <sheetFormatPr defaultColWidth="9.42578125" defaultRowHeight="12.75"/>
  <cols>
    <col min="1" max="1" width="15" style="7" customWidth="1"/>
    <col min="2" max="23" width="10.7109375" style="7" customWidth="1"/>
    <col min="24" max="24" width="10.7109375" style="34" customWidth="1"/>
    <col min="25" max="25" width="11.5703125" style="7" customWidth="1"/>
    <col min="26" max="39" width="10.7109375" style="7" customWidth="1"/>
    <col min="40" max="16384" width="9.42578125" style="7"/>
  </cols>
  <sheetData>
    <row r="1" spans="1:27" ht="12.75" customHeight="1">
      <c r="A1" s="43" t="s">
        <v>42</v>
      </c>
      <c r="B1" s="58"/>
      <c r="C1" s="58"/>
      <c r="D1" s="58"/>
      <c r="E1" s="58"/>
      <c r="F1" s="58"/>
      <c r="G1" s="58"/>
      <c r="H1" s="58"/>
      <c r="I1" s="58"/>
      <c r="J1" s="8"/>
      <c r="K1" s="8"/>
      <c r="L1" s="8"/>
      <c r="M1" s="24"/>
      <c r="N1" s="24"/>
      <c r="O1" s="24"/>
      <c r="P1" s="24"/>
      <c r="Q1" s="24"/>
      <c r="Y1" s="34"/>
      <c r="Z1" s="34"/>
    </row>
    <row r="2" spans="1:27" ht="20.25">
      <c r="A2" s="126"/>
      <c r="C2" s="228"/>
      <c r="D2" s="228"/>
      <c r="E2" s="228"/>
      <c r="F2" s="228"/>
      <c r="G2" s="228"/>
      <c r="H2" s="228"/>
      <c r="I2" s="228"/>
      <c r="J2" s="228"/>
      <c r="K2" s="228"/>
      <c r="L2" s="228"/>
      <c r="M2" s="228"/>
      <c r="N2" s="228"/>
      <c r="O2" s="228"/>
      <c r="P2" s="241" t="s">
        <v>117</v>
      </c>
      <c r="Q2" s="242"/>
      <c r="R2" s="242"/>
      <c r="S2" s="242"/>
      <c r="T2" s="242"/>
      <c r="U2" s="242"/>
      <c r="V2" s="242"/>
      <c r="W2" s="242"/>
      <c r="X2" s="242"/>
      <c r="Y2" s="242"/>
      <c r="Z2" s="242"/>
      <c r="AA2" s="228"/>
    </row>
    <row r="3" spans="1:27">
      <c r="A3" s="44" t="s">
        <v>44</v>
      </c>
      <c r="B3" s="45" t="s">
        <v>2</v>
      </c>
      <c r="C3" s="45" t="s">
        <v>3</v>
      </c>
      <c r="D3" s="45" t="s">
        <v>4</v>
      </c>
      <c r="E3" s="45" t="s">
        <v>5</v>
      </c>
      <c r="F3" s="45" t="s">
        <v>6</v>
      </c>
      <c r="G3" s="45" t="s">
        <v>7</v>
      </c>
      <c r="H3" s="45" t="s">
        <v>8</v>
      </c>
      <c r="I3" s="45" t="s">
        <v>9</v>
      </c>
      <c r="J3" s="45" t="s">
        <v>10</v>
      </c>
      <c r="K3" s="45" t="s">
        <v>11</v>
      </c>
      <c r="L3" s="45" t="s">
        <v>12</v>
      </c>
      <c r="M3" s="45" t="s">
        <v>13</v>
      </c>
      <c r="N3" s="45" t="s">
        <v>14</v>
      </c>
      <c r="O3" s="45" t="s">
        <v>15</v>
      </c>
      <c r="P3" s="45" t="s">
        <v>16</v>
      </c>
      <c r="Q3" s="45" t="s">
        <v>17</v>
      </c>
      <c r="R3" s="45" t="s">
        <v>18</v>
      </c>
      <c r="S3" s="45" t="s">
        <v>19</v>
      </c>
      <c r="T3" s="45" t="s">
        <v>20</v>
      </c>
      <c r="U3" s="45" t="s">
        <v>21</v>
      </c>
      <c r="V3" s="45" t="s">
        <v>22</v>
      </c>
      <c r="W3" s="45" t="s">
        <v>23</v>
      </c>
      <c r="X3" s="45" t="s">
        <v>24</v>
      </c>
      <c r="Y3" s="45" t="s">
        <v>25</v>
      </c>
      <c r="Z3" s="45" t="s">
        <v>26</v>
      </c>
    </row>
    <row r="4" spans="1:27" ht="12.75" customHeight="1">
      <c r="A4" s="76" t="s">
        <v>45</v>
      </c>
      <c r="B4" s="61">
        <v>1</v>
      </c>
      <c r="C4" s="61">
        <v>1</v>
      </c>
      <c r="D4" s="61">
        <v>0</v>
      </c>
      <c r="E4" s="61">
        <v>6</v>
      </c>
      <c r="F4" s="61">
        <v>0</v>
      </c>
      <c r="G4" s="61">
        <v>0</v>
      </c>
      <c r="H4" s="2">
        <v>0</v>
      </c>
      <c r="I4" s="2">
        <v>0</v>
      </c>
      <c r="J4" s="34">
        <v>1</v>
      </c>
      <c r="K4" s="34">
        <v>0</v>
      </c>
      <c r="L4" s="34">
        <v>0</v>
      </c>
      <c r="M4" s="7">
        <v>1</v>
      </c>
      <c r="N4" s="7">
        <v>0</v>
      </c>
      <c r="O4" s="158">
        <v>0</v>
      </c>
      <c r="P4" s="7">
        <v>2</v>
      </c>
      <c r="Q4" s="158">
        <v>0</v>
      </c>
      <c r="R4" s="7">
        <v>0</v>
      </c>
      <c r="S4" s="158">
        <v>0</v>
      </c>
      <c r="T4" s="7">
        <v>0</v>
      </c>
      <c r="U4" s="158">
        <v>0</v>
      </c>
      <c r="V4" s="108">
        <v>0</v>
      </c>
      <c r="W4" s="103">
        <v>0</v>
      </c>
      <c r="X4" s="103">
        <v>0</v>
      </c>
      <c r="Y4" s="103">
        <v>0</v>
      </c>
      <c r="Z4" s="103">
        <v>0</v>
      </c>
    </row>
    <row r="5" spans="1:27" ht="12.75" customHeight="1">
      <c r="A5" s="76" t="s">
        <v>46</v>
      </c>
      <c r="B5" s="61">
        <v>13</v>
      </c>
      <c r="C5" s="61">
        <v>13</v>
      </c>
      <c r="D5" s="61">
        <v>7</v>
      </c>
      <c r="E5" s="61">
        <v>7</v>
      </c>
      <c r="F5" s="61">
        <v>6</v>
      </c>
      <c r="G5" s="61">
        <v>6</v>
      </c>
      <c r="H5" s="61">
        <v>7</v>
      </c>
      <c r="I5" s="61">
        <v>9</v>
      </c>
      <c r="J5" s="51">
        <v>7</v>
      </c>
      <c r="K5" s="34">
        <v>0</v>
      </c>
      <c r="L5" s="34">
        <v>0</v>
      </c>
      <c r="M5" s="7">
        <v>2</v>
      </c>
      <c r="N5" s="7">
        <v>6</v>
      </c>
      <c r="O5" s="158">
        <v>6</v>
      </c>
      <c r="P5" s="7">
        <v>3</v>
      </c>
      <c r="Q5" s="158">
        <v>3</v>
      </c>
      <c r="R5" s="7">
        <v>4</v>
      </c>
      <c r="S5" s="158">
        <v>10</v>
      </c>
      <c r="T5" s="7">
        <v>14</v>
      </c>
      <c r="U5" s="158">
        <v>5</v>
      </c>
      <c r="V5" s="108">
        <v>6</v>
      </c>
      <c r="W5" s="112">
        <v>11</v>
      </c>
      <c r="X5" s="103">
        <v>9</v>
      </c>
      <c r="Y5" s="103">
        <v>11</v>
      </c>
      <c r="Z5" s="103">
        <v>6</v>
      </c>
    </row>
    <row r="6" spans="1:27" ht="12.75" customHeight="1">
      <c r="A6" s="76" t="s">
        <v>47</v>
      </c>
      <c r="B6" s="61">
        <v>0</v>
      </c>
      <c r="C6" s="61">
        <v>0</v>
      </c>
      <c r="D6" s="61">
        <v>0</v>
      </c>
      <c r="E6" s="61">
        <v>0</v>
      </c>
      <c r="F6" s="61">
        <v>0</v>
      </c>
      <c r="G6" s="61">
        <v>0</v>
      </c>
      <c r="H6" s="61">
        <v>0</v>
      </c>
      <c r="I6" s="2">
        <v>1</v>
      </c>
      <c r="J6" s="51">
        <v>0</v>
      </c>
      <c r="K6" s="51">
        <v>0</v>
      </c>
      <c r="L6" s="51">
        <v>0</v>
      </c>
      <c r="M6" s="51">
        <v>0</v>
      </c>
      <c r="N6" s="51">
        <v>0</v>
      </c>
      <c r="O6" s="160">
        <v>0</v>
      </c>
      <c r="P6" s="51">
        <v>0</v>
      </c>
      <c r="Q6" s="160">
        <v>0</v>
      </c>
      <c r="R6" s="7">
        <v>0</v>
      </c>
      <c r="S6" s="158">
        <v>0</v>
      </c>
      <c r="T6" s="7">
        <v>0</v>
      </c>
      <c r="U6" s="158">
        <v>0</v>
      </c>
      <c r="V6" s="108">
        <v>0</v>
      </c>
      <c r="W6" s="103">
        <v>0</v>
      </c>
      <c r="X6" s="103">
        <v>0</v>
      </c>
      <c r="Y6" s="103">
        <v>0</v>
      </c>
      <c r="Z6" s="103">
        <v>0</v>
      </c>
    </row>
    <row r="7" spans="1:27" ht="12.75" customHeight="1">
      <c r="A7" s="76" t="s">
        <v>48</v>
      </c>
      <c r="B7" s="61">
        <v>1</v>
      </c>
      <c r="C7" s="61">
        <v>7</v>
      </c>
      <c r="D7" s="61">
        <v>5</v>
      </c>
      <c r="E7" s="61">
        <v>4</v>
      </c>
      <c r="F7" s="61">
        <v>6</v>
      </c>
      <c r="G7" s="61">
        <v>11</v>
      </c>
      <c r="H7" s="61">
        <v>13</v>
      </c>
      <c r="I7" s="61">
        <v>12</v>
      </c>
      <c r="J7" s="51">
        <v>14</v>
      </c>
      <c r="K7" s="51">
        <v>13</v>
      </c>
      <c r="L7" s="51">
        <v>7</v>
      </c>
      <c r="M7" s="51">
        <v>3</v>
      </c>
      <c r="N7" s="51">
        <v>13</v>
      </c>
      <c r="O7" s="160">
        <v>14</v>
      </c>
      <c r="P7" s="51">
        <v>6</v>
      </c>
      <c r="Q7" s="160">
        <v>0</v>
      </c>
      <c r="R7" s="7">
        <v>3</v>
      </c>
      <c r="S7" s="158">
        <v>0</v>
      </c>
      <c r="T7" s="7">
        <v>0</v>
      </c>
      <c r="U7" s="158">
        <v>0</v>
      </c>
      <c r="V7" s="108">
        <v>0</v>
      </c>
      <c r="W7" s="103">
        <v>0</v>
      </c>
      <c r="X7" s="103">
        <v>0</v>
      </c>
      <c r="Y7" s="103">
        <v>0</v>
      </c>
      <c r="Z7" s="103">
        <v>3</v>
      </c>
    </row>
    <row r="8" spans="1:27" ht="12.75" customHeight="1">
      <c r="A8" s="76" t="s">
        <v>49</v>
      </c>
      <c r="B8" s="61">
        <v>91</v>
      </c>
      <c r="C8" s="61">
        <v>100</v>
      </c>
      <c r="D8" s="61">
        <v>108</v>
      </c>
      <c r="E8" s="61">
        <v>97</v>
      </c>
      <c r="F8" s="61">
        <v>147</v>
      </c>
      <c r="G8" s="61">
        <v>135</v>
      </c>
      <c r="H8" s="61">
        <v>155</v>
      </c>
      <c r="I8" s="61">
        <v>231</v>
      </c>
      <c r="J8" s="51">
        <v>162</v>
      </c>
      <c r="K8" s="51">
        <v>210</v>
      </c>
      <c r="L8" s="51">
        <v>414</v>
      </c>
      <c r="M8" s="51">
        <v>284</v>
      </c>
      <c r="N8" s="51">
        <v>205</v>
      </c>
      <c r="O8" s="160">
        <v>210</v>
      </c>
      <c r="P8" s="51">
        <v>76</v>
      </c>
      <c r="Q8" s="160">
        <v>30</v>
      </c>
      <c r="R8" s="7">
        <v>38</v>
      </c>
      <c r="S8" s="158">
        <v>101</v>
      </c>
      <c r="T8" s="7">
        <v>127</v>
      </c>
      <c r="U8" s="158">
        <v>61</v>
      </c>
      <c r="V8" s="108">
        <v>47</v>
      </c>
      <c r="W8" s="103">
        <v>47</v>
      </c>
      <c r="X8" s="103">
        <v>68</v>
      </c>
      <c r="Y8" s="103">
        <v>5</v>
      </c>
      <c r="Z8" s="103">
        <v>13</v>
      </c>
    </row>
    <row r="9" spans="1:27" ht="12.75" customHeight="1">
      <c r="A9" s="76" t="s">
        <v>50</v>
      </c>
      <c r="B9" s="61">
        <v>158</v>
      </c>
      <c r="C9" s="61">
        <v>156</v>
      </c>
      <c r="D9" s="61">
        <v>206</v>
      </c>
      <c r="E9" s="61">
        <v>195</v>
      </c>
      <c r="F9" s="61">
        <v>207</v>
      </c>
      <c r="G9" s="61">
        <v>386</v>
      </c>
      <c r="H9" s="61">
        <v>400</v>
      </c>
      <c r="I9" s="61">
        <v>527</v>
      </c>
      <c r="J9" s="51">
        <v>340</v>
      </c>
      <c r="K9" s="51">
        <v>411</v>
      </c>
      <c r="L9" s="51">
        <v>453</v>
      </c>
      <c r="M9" s="51">
        <v>318</v>
      </c>
      <c r="N9" s="51">
        <v>215</v>
      </c>
      <c r="O9" s="160">
        <v>229</v>
      </c>
      <c r="P9" s="51">
        <v>145</v>
      </c>
      <c r="Q9" s="160">
        <v>111</v>
      </c>
      <c r="R9" s="7">
        <v>148</v>
      </c>
      <c r="S9" s="158">
        <v>225</v>
      </c>
      <c r="T9" s="7">
        <v>228</v>
      </c>
      <c r="U9" s="158">
        <v>155</v>
      </c>
      <c r="V9" s="108">
        <v>150</v>
      </c>
      <c r="W9" s="103">
        <v>165</v>
      </c>
      <c r="X9" s="103">
        <v>84</v>
      </c>
      <c r="Y9" s="103">
        <v>137</v>
      </c>
      <c r="Z9" s="103">
        <v>90</v>
      </c>
    </row>
    <row r="10" spans="1:27" ht="12.75" customHeight="1">
      <c r="A10" s="76" t="s">
        <v>51</v>
      </c>
      <c r="B10" s="61">
        <v>0</v>
      </c>
      <c r="C10" s="61">
        <v>0</v>
      </c>
      <c r="D10" s="61">
        <v>0</v>
      </c>
      <c r="E10" s="61">
        <v>0</v>
      </c>
      <c r="F10" s="61">
        <v>0</v>
      </c>
      <c r="G10" s="61">
        <v>0</v>
      </c>
      <c r="H10" s="61">
        <v>0</v>
      </c>
      <c r="I10" s="61">
        <v>0</v>
      </c>
      <c r="J10" s="51">
        <v>0</v>
      </c>
      <c r="K10" s="51">
        <v>0</v>
      </c>
      <c r="L10" s="51">
        <v>0</v>
      </c>
      <c r="M10" s="51">
        <v>0</v>
      </c>
      <c r="N10" s="51">
        <v>0</v>
      </c>
      <c r="O10" s="160">
        <v>0</v>
      </c>
      <c r="P10" s="51">
        <v>0</v>
      </c>
      <c r="Q10" s="160">
        <v>0</v>
      </c>
      <c r="R10" s="7">
        <v>0</v>
      </c>
      <c r="S10" s="158">
        <v>0</v>
      </c>
      <c r="T10" s="7">
        <v>0</v>
      </c>
      <c r="U10" s="158">
        <v>0</v>
      </c>
      <c r="V10" s="108">
        <v>0</v>
      </c>
      <c r="W10" s="103">
        <v>0</v>
      </c>
      <c r="X10" s="103">
        <v>0</v>
      </c>
      <c r="Y10" s="103">
        <v>0</v>
      </c>
      <c r="Z10" s="103">
        <v>0</v>
      </c>
    </row>
    <row r="11" spans="1:27" ht="12.75" customHeight="1">
      <c r="A11" s="76" t="s">
        <v>52</v>
      </c>
      <c r="B11" s="61">
        <v>0</v>
      </c>
      <c r="C11" s="61">
        <v>0</v>
      </c>
      <c r="D11" s="61">
        <v>0</v>
      </c>
      <c r="E11" s="61">
        <v>0</v>
      </c>
      <c r="F11" s="61">
        <v>0</v>
      </c>
      <c r="G11" s="61">
        <v>0</v>
      </c>
      <c r="H11" s="61">
        <v>0</v>
      </c>
      <c r="I11" s="61">
        <v>0</v>
      </c>
      <c r="J11" s="51">
        <v>0</v>
      </c>
      <c r="K11" s="51">
        <v>0</v>
      </c>
      <c r="L11" s="51">
        <v>0</v>
      </c>
      <c r="M11" s="51">
        <v>0</v>
      </c>
      <c r="N11" s="51">
        <v>0</v>
      </c>
      <c r="O11" s="160">
        <v>0</v>
      </c>
      <c r="P11" s="51">
        <v>0</v>
      </c>
      <c r="Q11" s="160">
        <v>0</v>
      </c>
      <c r="R11" s="7">
        <v>0</v>
      </c>
      <c r="S11" s="158">
        <v>0</v>
      </c>
      <c r="T11" s="7">
        <v>0</v>
      </c>
      <c r="U11" s="158">
        <v>0</v>
      </c>
      <c r="V11" s="108">
        <v>0</v>
      </c>
      <c r="W11" s="103">
        <v>0</v>
      </c>
      <c r="X11" s="103">
        <v>0</v>
      </c>
      <c r="Y11" s="103">
        <v>0</v>
      </c>
      <c r="Z11" s="103">
        <v>0</v>
      </c>
    </row>
    <row r="12" spans="1:27" ht="12.75" customHeight="1">
      <c r="A12" s="76" t="s">
        <v>53</v>
      </c>
      <c r="B12" s="61">
        <v>0</v>
      </c>
      <c r="C12" s="61">
        <v>0</v>
      </c>
      <c r="D12" s="61">
        <v>0</v>
      </c>
      <c r="E12" s="61">
        <v>0</v>
      </c>
      <c r="F12" s="61">
        <v>0</v>
      </c>
      <c r="G12" s="61">
        <v>0</v>
      </c>
      <c r="H12" s="61">
        <v>0</v>
      </c>
      <c r="I12" s="61">
        <v>0</v>
      </c>
      <c r="J12" s="51">
        <v>0</v>
      </c>
      <c r="K12" s="51">
        <v>0</v>
      </c>
      <c r="L12" s="51">
        <v>0</v>
      </c>
      <c r="M12" s="51">
        <v>0</v>
      </c>
      <c r="N12" s="51">
        <v>0</v>
      </c>
      <c r="O12" s="160">
        <v>0</v>
      </c>
      <c r="P12" s="51">
        <v>0</v>
      </c>
      <c r="Q12" s="160">
        <v>0</v>
      </c>
      <c r="R12" s="7">
        <v>0</v>
      </c>
      <c r="S12" s="158">
        <v>0</v>
      </c>
      <c r="T12" s="7">
        <v>0</v>
      </c>
      <c r="U12" s="158">
        <v>0</v>
      </c>
      <c r="V12" s="108">
        <v>0</v>
      </c>
      <c r="W12" s="103">
        <v>0</v>
      </c>
      <c r="X12" s="103">
        <v>0</v>
      </c>
      <c r="Y12" s="103">
        <v>0</v>
      </c>
      <c r="Z12" s="103">
        <v>0</v>
      </c>
    </row>
    <row r="13" spans="1:27" ht="12.75" customHeight="1">
      <c r="A13" s="76" t="s">
        <v>54</v>
      </c>
      <c r="B13" s="61">
        <v>0</v>
      </c>
      <c r="C13" s="61">
        <v>0</v>
      </c>
      <c r="D13" s="61">
        <v>0</v>
      </c>
      <c r="E13" s="61">
        <v>0</v>
      </c>
      <c r="F13" s="61">
        <v>0</v>
      </c>
      <c r="G13" s="61">
        <v>0</v>
      </c>
      <c r="H13" s="61">
        <v>0</v>
      </c>
      <c r="I13" s="61">
        <v>0</v>
      </c>
      <c r="J13" s="51">
        <v>0</v>
      </c>
      <c r="K13" s="51">
        <v>0</v>
      </c>
      <c r="L13" s="51">
        <v>0</v>
      </c>
      <c r="M13" s="51">
        <v>0</v>
      </c>
      <c r="N13" s="51">
        <v>0</v>
      </c>
      <c r="O13" s="160">
        <v>0</v>
      </c>
      <c r="P13" s="51">
        <v>0</v>
      </c>
      <c r="Q13" s="160">
        <v>0</v>
      </c>
      <c r="R13" s="7">
        <v>0</v>
      </c>
      <c r="S13" s="158">
        <v>0</v>
      </c>
      <c r="T13" s="7">
        <v>0</v>
      </c>
      <c r="U13" s="158">
        <v>0</v>
      </c>
      <c r="V13" s="108">
        <v>0</v>
      </c>
      <c r="W13" s="103">
        <v>0</v>
      </c>
      <c r="X13" s="103">
        <v>0</v>
      </c>
      <c r="Y13" s="103">
        <v>0</v>
      </c>
      <c r="Z13" s="103">
        <v>0</v>
      </c>
    </row>
    <row r="14" spans="1:27" ht="12.75" customHeight="1">
      <c r="A14" s="76" t="s">
        <v>55</v>
      </c>
      <c r="B14" s="61">
        <v>0</v>
      </c>
      <c r="C14" s="61">
        <v>0</v>
      </c>
      <c r="D14" s="61">
        <v>0</v>
      </c>
      <c r="E14" s="61">
        <v>0</v>
      </c>
      <c r="F14" s="61">
        <v>0</v>
      </c>
      <c r="G14" s="61">
        <v>0</v>
      </c>
      <c r="H14" s="61">
        <v>0</v>
      </c>
      <c r="I14" s="61">
        <v>0</v>
      </c>
      <c r="J14" s="51">
        <v>0</v>
      </c>
      <c r="K14" s="51">
        <v>0</v>
      </c>
      <c r="L14" s="51">
        <v>0</v>
      </c>
      <c r="M14" s="51">
        <v>0</v>
      </c>
      <c r="N14" s="51">
        <v>0</v>
      </c>
      <c r="O14" s="160">
        <v>0</v>
      </c>
      <c r="P14" s="51">
        <v>0</v>
      </c>
      <c r="Q14" s="160">
        <v>0</v>
      </c>
      <c r="R14" s="7">
        <v>0</v>
      </c>
      <c r="S14" s="158">
        <v>0</v>
      </c>
      <c r="T14" s="7">
        <v>0</v>
      </c>
      <c r="U14" s="158">
        <v>0</v>
      </c>
      <c r="V14" s="108">
        <v>0</v>
      </c>
      <c r="W14" s="103">
        <v>0</v>
      </c>
      <c r="X14" s="103">
        <v>0</v>
      </c>
      <c r="Y14" s="103">
        <v>0</v>
      </c>
      <c r="Z14" s="103">
        <v>0</v>
      </c>
    </row>
    <row r="15" spans="1:27" ht="12.75" customHeight="1">
      <c r="A15" s="76" t="s">
        <v>56</v>
      </c>
      <c r="B15" s="61">
        <v>0</v>
      </c>
      <c r="C15" s="61">
        <v>0</v>
      </c>
      <c r="D15" s="61">
        <v>0</v>
      </c>
      <c r="E15" s="61">
        <v>0</v>
      </c>
      <c r="F15" s="61">
        <v>0</v>
      </c>
      <c r="G15" s="61">
        <v>0</v>
      </c>
      <c r="H15" s="61">
        <v>0</v>
      </c>
      <c r="I15" s="61">
        <v>0</v>
      </c>
      <c r="J15" s="51">
        <v>0</v>
      </c>
      <c r="K15" s="51">
        <v>0</v>
      </c>
      <c r="L15" s="51">
        <v>0</v>
      </c>
      <c r="M15" s="51">
        <v>0</v>
      </c>
      <c r="N15" s="51">
        <v>0</v>
      </c>
      <c r="O15" s="160">
        <v>0</v>
      </c>
      <c r="P15" s="51">
        <v>0</v>
      </c>
      <c r="Q15" s="160">
        <v>0</v>
      </c>
      <c r="R15" s="7">
        <v>0</v>
      </c>
      <c r="S15" s="158">
        <v>0</v>
      </c>
      <c r="T15" s="7">
        <v>0</v>
      </c>
      <c r="U15" s="158">
        <v>0</v>
      </c>
      <c r="V15" s="108">
        <v>0</v>
      </c>
      <c r="W15" s="103">
        <v>0</v>
      </c>
      <c r="X15" s="103">
        <v>0</v>
      </c>
      <c r="Y15" s="103">
        <v>0</v>
      </c>
      <c r="Z15" s="103">
        <v>0</v>
      </c>
    </row>
    <row r="16" spans="1:27" ht="12.75" customHeight="1">
      <c r="A16" s="76" t="s">
        <v>57</v>
      </c>
      <c r="B16" s="61">
        <v>0</v>
      </c>
      <c r="C16" s="61">
        <v>0</v>
      </c>
      <c r="D16" s="61">
        <v>0</v>
      </c>
      <c r="E16" s="61">
        <v>0</v>
      </c>
      <c r="F16" s="61">
        <v>0</v>
      </c>
      <c r="G16" s="61">
        <v>0</v>
      </c>
      <c r="H16" s="61">
        <v>0</v>
      </c>
      <c r="I16" s="61">
        <v>0</v>
      </c>
      <c r="J16" s="51">
        <v>0</v>
      </c>
      <c r="K16" s="51">
        <v>0</v>
      </c>
      <c r="L16" s="51">
        <v>0</v>
      </c>
      <c r="M16" s="51">
        <v>0</v>
      </c>
      <c r="N16" s="51">
        <v>0</v>
      </c>
      <c r="O16" s="160">
        <v>0</v>
      </c>
      <c r="P16" s="51">
        <v>0</v>
      </c>
      <c r="Q16" s="160">
        <v>0</v>
      </c>
      <c r="R16" s="7">
        <v>0</v>
      </c>
      <c r="S16" s="158">
        <v>0</v>
      </c>
      <c r="T16" s="7">
        <v>0</v>
      </c>
      <c r="U16" s="158">
        <v>0</v>
      </c>
      <c r="V16" s="108">
        <v>0</v>
      </c>
      <c r="W16" s="103">
        <v>0</v>
      </c>
      <c r="X16" s="103">
        <v>0</v>
      </c>
      <c r="Y16" s="103">
        <v>0</v>
      </c>
      <c r="Z16" s="103">
        <v>0</v>
      </c>
    </row>
    <row r="17" spans="1:26" ht="12.75" customHeight="1">
      <c r="A17" s="76" t="s">
        <v>58</v>
      </c>
      <c r="B17" s="61">
        <v>0</v>
      </c>
      <c r="C17" s="61">
        <v>0</v>
      </c>
      <c r="D17" s="61">
        <v>0</v>
      </c>
      <c r="E17" s="61">
        <v>0</v>
      </c>
      <c r="F17" s="61">
        <v>0</v>
      </c>
      <c r="G17" s="61">
        <v>0</v>
      </c>
      <c r="H17" s="61">
        <v>0</v>
      </c>
      <c r="I17" s="61">
        <v>0</v>
      </c>
      <c r="J17" s="51">
        <v>0</v>
      </c>
      <c r="K17" s="51">
        <v>0</v>
      </c>
      <c r="L17" s="51">
        <v>0</v>
      </c>
      <c r="M17" s="51">
        <v>0</v>
      </c>
      <c r="N17" s="51">
        <v>0</v>
      </c>
      <c r="O17" s="160">
        <v>0</v>
      </c>
      <c r="P17" s="51">
        <v>0</v>
      </c>
      <c r="Q17" s="160">
        <v>0</v>
      </c>
      <c r="R17" s="7">
        <v>0</v>
      </c>
      <c r="S17" s="158">
        <v>0</v>
      </c>
      <c r="T17" s="7">
        <v>0</v>
      </c>
      <c r="U17" s="158">
        <v>0</v>
      </c>
      <c r="V17" s="108">
        <v>0</v>
      </c>
      <c r="W17" s="103">
        <v>0</v>
      </c>
      <c r="X17" s="103">
        <v>0</v>
      </c>
      <c r="Y17" s="103">
        <v>0</v>
      </c>
      <c r="Z17" s="103">
        <v>0</v>
      </c>
    </row>
    <row r="18" spans="1:26" ht="12.75" customHeight="1">
      <c r="A18" s="76" t="s">
        <v>59</v>
      </c>
      <c r="B18" s="61">
        <v>0</v>
      </c>
      <c r="C18" s="61">
        <v>0</v>
      </c>
      <c r="D18" s="61">
        <v>0</v>
      </c>
      <c r="E18" s="61">
        <v>0</v>
      </c>
      <c r="F18" s="61">
        <v>0</v>
      </c>
      <c r="G18" s="61">
        <v>0</v>
      </c>
      <c r="H18" s="61">
        <v>0</v>
      </c>
      <c r="I18" s="61">
        <v>0</v>
      </c>
      <c r="J18" s="51">
        <v>0</v>
      </c>
      <c r="K18" s="51">
        <v>0</v>
      </c>
      <c r="L18" s="51">
        <v>0</v>
      </c>
      <c r="M18" s="51">
        <v>0</v>
      </c>
      <c r="N18" s="51">
        <v>0</v>
      </c>
      <c r="O18" s="160">
        <v>0</v>
      </c>
      <c r="P18" s="51">
        <v>0</v>
      </c>
      <c r="Q18" s="160">
        <v>0</v>
      </c>
      <c r="R18" s="7">
        <v>0</v>
      </c>
      <c r="S18" s="158">
        <v>0</v>
      </c>
      <c r="T18" s="7">
        <v>0</v>
      </c>
      <c r="U18" s="158">
        <v>0</v>
      </c>
      <c r="V18" s="108">
        <v>0</v>
      </c>
      <c r="W18" s="103">
        <v>0</v>
      </c>
      <c r="X18" s="103">
        <v>0</v>
      </c>
      <c r="Y18" s="103">
        <v>0</v>
      </c>
      <c r="Z18" s="103">
        <v>0</v>
      </c>
    </row>
    <row r="19" spans="1:26" ht="12.75" customHeight="1">
      <c r="A19" s="76" t="s">
        <v>60</v>
      </c>
      <c r="B19" s="61">
        <v>8</v>
      </c>
      <c r="C19" s="61">
        <v>3</v>
      </c>
      <c r="D19" s="61">
        <v>6</v>
      </c>
      <c r="E19" s="61">
        <v>0</v>
      </c>
      <c r="F19" s="61">
        <v>0</v>
      </c>
      <c r="G19" s="61">
        <v>5</v>
      </c>
      <c r="H19" s="61">
        <v>5</v>
      </c>
      <c r="I19" s="61">
        <v>0</v>
      </c>
      <c r="J19" s="34">
        <v>2</v>
      </c>
      <c r="K19" s="34">
        <v>1</v>
      </c>
      <c r="L19" s="34">
        <v>1</v>
      </c>
      <c r="M19" s="51">
        <v>0</v>
      </c>
      <c r="N19" s="51">
        <v>0</v>
      </c>
      <c r="O19" s="160">
        <v>0</v>
      </c>
      <c r="P19" s="51">
        <v>0</v>
      </c>
      <c r="Q19" s="160">
        <v>0</v>
      </c>
      <c r="R19" s="7">
        <v>0</v>
      </c>
      <c r="S19" s="158">
        <v>0</v>
      </c>
      <c r="T19" s="7">
        <v>0</v>
      </c>
      <c r="U19" s="158">
        <v>1</v>
      </c>
      <c r="V19" s="108">
        <v>0</v>
      </c>
      <c r="W19" s="103">
        <v>0</v>
      </c>
      <c r="X19" s="103">
        <v>0</v>
      </c>
      <c r="Y19" s="103">
        <v>0</v>
      </c>
      <c r="Z19" s="103">
        <v>1</v>
      </c>
    </row>
    <row r="20" spans="1:26" ht="12.75" customHeight="1">
      <c r="A20" s="76" t="s">
        <v>61</v>
      </c>
      <c r="B20" s="61">
        <v>2</v>
      </c>
      <c r="C20" s="61">
        <v>0</v>
      </c>
      <c r="D20" s="61">
        <v>0</v>
      </c>
      <c r="E20" s="61">
        <v>0</v>
      </c>
      <c r="F20" s="61">
        <v>0</v>
      </c>
      <c r="G20" s="61">
        <v>0</v>
      </c>
      <c r="H20" s="61">
        <v>0</v>
      </c>
      <c r="I20" s="61">
        <v>0</v>
      </c>
      <c r="J20" s="51">
        <v>0</v>
      </c>
      <c r="K20" s="51">
        <v>0</v>
      </c>
      <c r="L20" s="51">
        <v>0</v>
      </c>
      <c r="M20" s="51">
        <v>0</v>
      </c>
      <c r="N20" s="51">
        <v>0</v>
      </c>
      <c r="O20" s="160">
        <v>0</v>
      </c>
      <c r="P20" s="51">
        <v>0</v>
      </c>
      <c r="Q20" s="160">
        <v>0</v>
      </c>
      <c r="R20" s="7">
        <v>0</v>
      </c>
      <c r="S20" s="158">
        <v>0</v>
      </c>
      <c r="T20" s="7">
        <v>0</v>
      </c>
      <c r="U20" s="158">
        <v>0</v>
      </c>
      <c r="V20" s="108">
        <v>0</v>
      </c>
      <c r="W20" s="103">
        <v>0</v>
      </c>
      <c r="X20" s="103">
        <v>0</v>
      </c>
      <c r="Y20" s="103">
        <v>0</v>
      </c>
      <c r="Z20" s="103">
        <v>0</v>
      </c>
    </row>
    <row r="21" spans="1:26" ht="12.75" customHeight="1">
      <c r="A21" s="76" t="s">
        <v>62</v>
      </c>
      <c r="B21" s="61">
        <v>5</v>
      </c>
      <c r="C21" s="61">
        <v>2</v>
      </c>
      <c r="D21" s="61">
        <v>9</v>
      </c>
      <c r="E21" s="61">
        <v>14</v>
      </c>
      <c r="F21" s="61">
        <v>15</v>
      </c>
      <c r="G21" s="61">
        <v>39</v>
      </c>
      <c r="H21" s="61">
        <v>39</v>
      </c>
      <c r="I21" s="61">
        <v>24</v>
      </c>
      <c r="J21" s="51">
        <v>6</v>
      </c>
      <c r="K21" s="51">
        <v>0</v>
      </c>
      <c r="L21" s="51">
        <v>2</v>
      </c>
      <c r="M21" s="51">
        <v>0</v>
      </c>
      <c r="N21" s="51">
        <v>1</v>
      </c>
      <c r="O21" s="160">
        <v>1</v>
      </c>
      <c r="P21" s="51">
        <v>0</v>
      </c>
      <c r="Q21" s="160">
        <v>1</v>
      </c>
      <c r="R21" s="7">
        <v>1</v>
      </c>
      <c r="S21" s="158">
        <v>3</v>
      </c>
      <c r="T21" s="7">
        <v>1</v>
      </c>
      <c r="U21" s="158">
        <v>0</v>
      </c>
      <c r="V21" s="108">
        <v>15</v>
      </c>
      <c r="W21" s="103">
        <v>15</v>
      </c>
      <c r="X21" s="103">
        <v>16</v>
      </c>
      <c r="Y21" s="103">
        <v>10</v>
      </c>
      <c r="Z21" s="103">
        <v>13</v>
      </c>
    </row>
    <row r="22" spans="1:26" ht="12.75" customHeight="1">
      <c r="A22" s="76" t="s">
        <v>63</v>
      </c>
      <c r="B22" s="61">
        <v>0</v>
      </c>
      <c r="C22" s="61">
        <v>0</v>
      </c>
      <c r="D22" s="61">
        <v>0</v>
      </c>
      <c r="E22" s="61">
        <v>0</v>
      </c>
      <c r="F22" s="61">
        <v>0</v>
      </c>
      <c r="G22" s="61">
        <v>0</v>
      </c>
      <c r="H22" s="61">
        <v>0</v>
      </c>
      <c r="I22" s="61">
        <v>0</v>
      </c>
      <c r="J22" s="51">
        <v>0</v>
      </c>
      <c r="K22" s="51">
        <v>0</v>
      </c>
      <c r="L22" s="51">
        <v>0</v>
      </c>
      <c r="M22" s="51">
        <v>0</v>
      </c>
      <c r="N22" s="51">
        <v>0</v>
      </c>
      <c r="O22" s="160">
        <v>0</v>
      </c>
      <c r="P22" s="51">
        <v>0</v>
      </c>
      <c r="Q22" s="160">
        <v>0</v>
      </c>
      <c r="R22" s="7">
        <v>0</v>
      </c>
      <c r="S22" s="158">
        <v>0</v>
      </c>
      <c r="T22" s="7">
        <v>0</v>
      </c>
      <c r="U22" s="158">
        <v>0</v>
      </c>
      <c r="V22" s="108">
        <v>0</v>
      </c>
      <c r="W22" s="103">
        <v>0</v>
      </c>
      <c r="X22" s="103">
        <v>0</v>
      </c>
      <c r="Y22" s="103">
        <v>0</v>
      </c>
      <c r="Z22" s="103">
        <v>0</v>
      </c>
    </row>
    <row r="23" spans="1:26" ht="12.75" customHeight="1">
      <c r="A23" s="76" t="s">
        <v>64</v>
      </c>
      <c r="B23" s="61">
        <v>0</v>
      </c>
      <c r="C23" s="61">
        <v>0</v>
      </c>
      <c r="D23" s="61">
        <v>0</v>
      </c>
      <c r="E23" s="61">
        <v>0</v>
      </c>
      <c r="F23" s="61">
        <v>0</v>
      </c>
      <c r="G23" s="61">
        <v>0</v>
      </c>
      <c r="H23" s="61">
        <v>0</v>
      </c>
      <c r="I23" s="61">
        <v>0</v>
      </c>
      <c r="J23" s="51">
        <v>0</v>
      </c>
      <c r="K23" s="51">
        <v>0</v>
      </c>
      <c r="L23" s="51">
        <v>0</v>
      </c>
      <c r="M23" s="51">
        <v>0</v>
      </c>
      <c r="N23" s="51">
        <v>0</v>
      </c>
      <c r="O23" s="160">
        <v>0</v>
      </c>
      <c r="P23" s="51">
        <v>0</v>
      </c>
      <c r="Q23" s="160">
        <v>0</v>
      </c>
      <c r="R23" s="7">
        <v>0</v>
      </c>
      <c r="S23" s="158">
        <v>0</v>
      </c>
      <c r="T23" s="7">
        <v>0</v>
      </c>
      <c r="U23" s="158">
        <v>0</v>
      </c>
      <c r="V23" s="108">
        <v>0</v>
      </c>
      <c r="W23" s="103">
        <v>0</v>
      </c>
      <c r="X23" s="103">
        <v>0</v>
      </c>
      <c r="Y23" s="103">
        <v>0</v>
      </c>
      <c r="Z23" s="103">
        <v>0</v>
      </c>
    </row>
    <row r="24" spans="1:26" ht="12.75" customHeight="1">
      <c r="A24" s="76" t="s">
        <v>65</v>
      </c>
      <c r="B24" s="61">
        <v>0</v>
      </c>
      <c r="C24" s="61">
        <v>0</v>
      </c>
      <c r="D24" s="61">
        <v>0</v>
      </c>
      <c r="E24" s="61">
        <v>0</v>
      </c>
      <c r="F24" s="61">
        <v>0</v>
      </c>
      <c r="G24" s="61">
        <v>0</v>
      </c>
      <c r="H24" s="61">
        <v>0</v>
      </c>
      <c r="I24" s="61">
        <v>0</v>
      </c>
      <c r="J24" s="51">
        <v>0</v>
      </c>
      <c r="K24" s="51">
        <v>0</v>
      </c>
      <c r="L24" s="51">
        <v>0</v>
      </c>
      <c r="M24" s="51">
        <v>0</v>
      </c>
      <c r="N24" s="51">
        <v>0</v>
      </c>
      <c r="O24" s="160">
        <v>0</v>
      </c>
      <c r="P24" s="51">
        <v>0</v>
      </c>
      <c r="Q24" s="160">
        <v>0</v>
      </c>
      <c r="R24" s="7">
        <v>0</v>
      </c>
      <c r="S24" s="158">
        <v>0</v>
      </c>
      <c r="T24" s="7">
        <v>0</v>
      </c>
      <c r="U24" s="158">
        <v>0</v>
      </c>
      <c r="V24" s="108">
        <v>0</v>
      </c>
      <c r="W24" s="103">
        <v>0</v>
      </c>
      <c r="X24" s="103">
        <v>0</v>
      </c>
      <c r="Y24" s="103">
        <v>0</v>
      </c>
      <c r="Z24" s="103">
        <v>0</v>
      </c>
    </row>
    <row r="25" spans="1:26" ht="12.75" customHeight="1">
      <c r="A25" s="76" t="s">
        <v>66</v>
      </c>
      <c r="B25" s="61">
        <v>1</v>
      </c>
      <c r="C25" s="61">
        <v>1</v>
      </c>
      <c r="D25" s="61">
        <v>1</v>
      </c>
      <c r="E25" s="61">
        <v>7</v>
      </c>
      <c r="F25" s="61">
        <v>0</v>
      </c>
      <c r="G25" s="61">
        <v>1</v>
      </c>
      <c r="H25" s="61">
        <v>2</v>
      </c>
      <c r="I25" s="2">
        <v>0</v>
      </c>
      <c r="J25" s="51">
        <v>1</v>
      </c>
      <c r="K25" s="34">
        <v>2</v>
      </c>
      <c r="L25" s="51">
        <v>0</v>
      </c>
      <c r="M25" s="51">
        <v>0</v>
      </c>
      <c r="N25" s="51">
        <v>0</v>
      </c>
      <c r="O25" s="160">
        <v>0</v>
      </c>
      <c r="P25" s="51">
        <v>0</v>
      </c>
      <c r="Q25" s="160">
        <v>0</v>
      </c>
      <c r="R25" s="7">
        <v>0</v>
      </c>
      <c r="S25" s="158">
        <v>0</v>
      </c>
      <c r="T25" s="7">
        <v>0</v>
      </c>
      <c r="U25" s="158">
        <v>0</v>
      </c>
      <c r="V25" s="108">
        <v>0</v>
      </c>
      <c r="W25" s="103">
        <v>0</v>
      </c>
      <c r="X25" s="103">
        <v>0</v>
      </c>
      <c r="Y25" s="103">
        <v>0</v>
      </c>
      <c r="Z25" s="103">
        <v>0</v>
      </c>
    </row>
    <row r="26" spans="1:26" ht="12.75" customHeight="1">
      <c r="A26" s="76" t="s">
        <v>67</v>
      </c>
      <c r="B26" s="61">
        <v>0</v>
      </c>
      <c r="C26" s="61">
        <v>0</v>
      </c>
      <c r="D26" s="61">
        <v>0</v>
      </c>
      <c r="E26" s="61">
        <v>0</v>
      </c>
      <c r="F26" s="61">
        <v>0</v>
      </c>
      <c r="G26" s="61">
        <v>0</v>
      </c>
      <c r="H26" s="61">
        <v>0</v>
      </c>
      <c r="I26" s="61">
        <v>0</v>
      </c>
      <c r="J26" s="51">
        <v>0</v>
      </c>
      <c r="K26" s="51">
        <v>0</v>
      </c>
      <c r="L26" s="51">
        <v>0</v>
      </c>
      <c r="M26" s="51">
        <v>0</v>
      </c>
      <c r="N26" s="51">
        <v>0</v>
      </c>
      <c r="O26" s="160">
        <v>0</v>
      </c>
      <c r="P26" s="51">
        <v>0</v>
      </c>
      <c r="Q26" s="160">
        <v>0</v>
      </c>
      <c r="R26" s="7">
        <v>0</v>
      </c>
      <c r="S26" s="158">
        <v>0</v>
      </c>
      <c r="T26" s="7">
        <v>0</v>
      </c>
      <c r="U26" s="158">
        <v>0</v>
      </c>
      <c r="V26" s="108">
        <v>0</v>
      </c>
      <c r="W26" s="103">
        <v>0</v>
      </c>
      <c r="X26" s="103">
        <v>0</v>
      </c>
      <c r="Y26" s="103">
        <v>0</v>
      </c>
      <c r="Z26" s="103">
        <v>0</v>
      </c>
    </row>
    <row r="27" spans="1:26" ht="12.75" customHeight="1">
      <c r="A27" s="76" t="s">
        <v>68</v>
      </c>
      <c r="B27" s="61">
        <v>5</v>
      </c>
      <c r="C27" s="61">
        <v>7</v>
      </c>
      <c r="D27" s="61">
        <v>6</v>
      </c>
      <c r="E27" s="61">
        <v>3</v>
      </c>
      <c r="F27" s="61">
        <v>4</v>
      </c>
      <c r="G27" s="61">
        <v>11</v>
      </c>
      <c r="H27" s="61">
        <v>11</v>
      </c>
      <c r="I27" s="61">
        <v>1</v>
      </c>
      <c r="J27" s="51">
        <v>3</v>
      </c>
      <c r="K27" s="51">
        <v>1</v>
      </c>
      <c r="L27" s="51">
        <v>1</v>
      </c>
      <c r="M27" s="51">
        <v>2</v>
      </c>
      <c r="N27" s="51">
        <v>7</v>
      </c>
      <c r="O27" s="160">
        <v>9</v>
      </c>
      <c r="P27" s="51">
        <v>0</v>
      </c>
      <c r="Q27" s="160">
        <v>3</v>
      </c>
      <c r="R27" s="7">
        <v>0</v>
      </c>
      <c r="S27" s="158">
        <v>0</v>
      </c>
      <c r="T27" s="7">
        <v>0</v>
      </c>
      <c r="U27" s="158">
        <v>0</v>
      </c>
      <c r="V27" s="108">
        <v>1</v>
      </c>
      <c r="W27" s="103">
        <v>1</v>
      </c>
      <c r="X27" s="103">
        <v>2</v>
      </c>
      <c r="Y27" s="103">
        <v>1</v>
      </c>
      <c r="Z27" s="103">
        <v>0</v>
      </c>
    </row>
    <row r="28" spans="1:26" ht="12.75" customHeight="1">
      <c r="A28" s="76" t="s">
        <v>69</v>
      </c>
      <c r="B28" s="61">
        <v>0</v>
      </c>
      <c r="C28" s="61">
        <v>0</v>
      </c>
      <c r="D28" s="61">
        <v>0</v>
      </c>
      <c r="E28" s="61">
        <v>0</v>
      </c>
      <c r="F28" s="61">
        <v>0</v>
      </c>
      <c r="G28" s="61">
        <v>0</v>
      </c>
      <c r="H28" s="61">
        <v>0</v>
      </c>
      <c r="I28" s="61">
        <v>0</v>
      </c>
      <c r="J28" s="51">
        <v>0</v>
      </c>
      <c r="K28" s="51">
        <v>0</v>
      </c>
      <c r="L28" s="51">
        <v>0</v>
      </c>
      <c r="M28" s="51">
        <v>0</v>
      </c>
      <c r="N28" s="51">
        <v>0</v>
      </c>
      <c r="O28" s="160">
        <v>0</v>
      </c>
      <c r="P28" s="51">
        <v>0</v>
      </c>
      <c r="Q28" s="160">
        <v>0</v>
      </c>
      <c r="R28" s="7">
        <v>0</v>
      </c>
      <c r="S28" s="158">
        <v>0</v>
      </c>
      <c r="T28" s="7">
        <v>0</v>
      </c>
      <c r="U28" s="158">
        <v>0</v>
      </c>
      <c r="V28" s="108">
        <v>0</v>
      </c>
      <c r="W28" s="103">
        <v>0</v>
      </c>
      <c r="X28" s="103">
        <v>0</v>
      </c>
      <c r="Y28" s="103">
        <v>0</v>
      </c>
      <c r="Z28" s="103">
        <v>0</v>
      </c>
    </row>
    <row r="29" spans="1:26" ht="12.75" customHeight="1">
      <c r="A29" s="76" t="s">
        <v>70</v>
      </c>
      <c r="B29" s="61">
        <v>117</v>
      </c>
      <c r="C29" s="61">
        <v>109</v>
      </c>
      <c r="D29" s="61">
        <v>124</v>
      </c>
      <c r="E29" s="61">
        <v>98</v>
      </c>
      <c r="F29" s="61">
        <v>0</v>
      </c>
      <c r="G29" s="61">
        <v>107</v>
      </c>
      <c r="H29" s="61">
        <v>131</v>
      </c>
      <c r="I29" s="61">
        <v>120</v>
      </c>
      <c r="J29" s="51">
        <v>51</v>
      </c>
      <c r="K29" s="51">
        <v>63</v>
      </c>
      <c r="L29" s="51">
        <v>23</v>
      </c>
      <c r="M29" s="51">
        <v>29</v>
      </c>
      <c r="N29" s="51">
        <v>21</v>
      </c>
      <c r="O29" s="160">
        <v>22</v>
      </c>
      <c r="P29" s="51">
        <v>3</v>
      </c>
      <c r="Q29" s="160">
        <v>1</v>
      </c>
      <c r="R29" s="7">
        <v>3</v>
      </c>
      <c r="S29" s="158">
        <v>13</v>
      </c>
      <c r="T29" s="7">
        <v>5</v>
      </c>
      <c r="U29" s="158">
        <v>5</v>
      </c>
      <c r="V29" s="108">
        <v>3</v>
      </c>
      <c r="W29" s="103">
        <v>3</v>
      </c>
      <c r="X29" s="103">
        <v>1</v>
      </c>
      <c r="Y29" s="103">
        <v>12</v>
      </c>
      <c r="Z29" s="103">
        <v>6</v>
      </c>
    </row>
    <row r="30" spans="1:26" ht="12.75" customHeight="1">
      <c r="A30" s="76" t="s">
        <v>71</v>
      </c>
      <c r="B30" s="61">
        <v>0</v>
      </c>
      <c r="C30" s="61">
        <v>0</v>
      </c>
      <c r="D30" s="61">
        <v>0</v>
      </c>
      <c r="E30" s="61">
        <v>1</v>
      </c>
      <c r="F30" s="61">
        <v>0</v>
      </c>
      <c r="G30" s="61">
        <v>1</v>
      </c>
      <c r="H30" s="2">
        <v>1</v>
      </c>
      <c r="I30" s="61">
        <v>1</v>
      </c>
      <c r="J30" s="51">
        <v>1</v>
      </c>
      <c r="K30" s="34">
        <v>0</v>
      </c>
      <c r="L30" s="34">
        <v>0</v>
      </c>
      <c r="M30" s="34">
        <v>0</v>
      </c>
      <c r="N30" s="34">
        <v>0</v>
      </c>
      <c r="O30" s="161">
        <v>0</v>
      </c>
      <c r="P30" s="34">
        <v>0</v>
      </c>
      <c r="Q30" s="161">
        <v>0</v>
      </c>
      <c r="R30" s="7">
        <v>0</v>
      </c>
      <c r="S30" s="158">
        <v>0</v>
      </c>
      <c r="T30" s="7">
        <v>0</v>
      </c>
      <c r="U30" s="158">
        <v>0</v>
      </c>
      <c r="V30" s="108">
        <v>0</v>
      </c>
      <c r="W30" s="103">
        <v>0</v>
      </c>
      <c r="X30" s="103">
        <v>0</v>
      </c>
      <c r="Y30" s="103">
        <v>0</v>
      </c>
      <c r="Z30" s="103">
        <v>0</v>
      </c>
    </row>
    <row r="31" spans="1:26" ht="12.75" customHeight="1">
      <c r="A31" s="76" t="s">
        <v>72</v>
      </c>
      <c r="B31" s="61">
        <v>0</v>
      </c>
      <c r="C31" s="61">
        <v>3</v>
      </c>
      <c r="D31" s="61">
        <v>4</v>
      </c>
      <c r="E31" s="61">
        <v>4</v>
      </c>
      <c r="F31" s="61">
        <v>5</v>
      </c>
      <c r="G31" s="61">
        <v>8</v>
      </c>
      <c r="H31" s="61">
        <v>8</v>
      </c>
      <c r="I31" s="61">
        <v>4</v>
      </c>
      <c r="J31" s="51">
        <v>2</v>
      </c>
      <c r="K31" s="34">
        <v>2</v>
      </c>
      <c r="L31" s="51">
        <v>3</v>
      </c>
      <c r="M31" s="51">
        <v>1</v>
      </c>
      <c r="N31" s="51">
        <v>3</v>
      </c>
      <c r="O31" s="160">
        <v>3</v>
      </c>
      <c r="P31" s="51">
        <v>1</v>
      </c>
      <c r="Q31" s="160">
        <v>0</v>
      </c>
      <c r="R31" s="7">
        <v>0</v>
      </c>
      <c r="S31" s="158">
        <v>2</v>
      </c>
      <c r="T31" s="7">
        <v>1</v>
      </c>
      <c r="U31" s="158">
        <v>1</v>
      </c>
      <c r="V31" s="108">
        <v>0</v>
      </c>
      <c r="W31" s="103">
        <v>0</v>
      </c>
      <c r="X31" s="103">
        <v>2</v>
      </c>
      <c r="Y31" s="103">
        <v>0</v>
      </c>
      <c r="Z31" s="103">
        <v>0</v>
      </c>
    </row>
    <row r="32" spans="1:26" ht="12.75" customHeight="1">
      <c r="A32" s="76" t="s">
        <v>73</v>
      </c>
      <c r="B32" s="61">
        <v>0</v>
      </c>
      <c r="C32" s="61">
        <v>0</v>
      </c>
      <c r="D32" s="61">
        <v>0</v>
      </c>
      <c r="E32" s="61">
        <v>0</v>
      </c>
      <c r="F32" s="61">
        <v>0</v>
      </c>
      <c r="G32" s="61">
        <v>0</v>
      </c>
      <c r="H32" s="61">
        <v>0</v>
      </c>
      <c r="I32" s="61">
        <v>0</v>
      </c>
      <c r="J32" s="51">
        <v>0</v>
      </c>
      <c r="K32" s="51">
        <v>0</v>
      </c>
      <c r="L32" s="51">
        <v>0</v>
      </c>
      <c r="M32" s="51">
        <v>0</v>
      </c>
      <c r="N32" s="51">
        <v>0</v>
      </c>
      <c r="O32" s="160">
        <v>0</v>
      </c>
      <c r="P32" s="51">
        <v>0</v>
      </c>
      <c r="Q32" s="160">
        <v>0</v>
      </c>
      <c r="R32" s="7">
        <v>0</v>
      </c>
      <c r="S32" s="158">
        <v>0</v>
      </c>
      <c r="T32" s="7">
        <v>0</v>
      </c>
      <c r="U32" s="158">
        <v>0</v>
      </c>
      <c r="V32" s="108">
        <v>0</v>
      </c>
      <c r="W32" s="103">
        <v>0</v>
      </c>
      <c r="X32" s="103">
        <v>0</v>
      </c>
      <c r="Y32" s="103">
        <v>0</v>
      </c>
      <c r="Z32" s="103">
        <v>0</v>
      </c>
    </row>
    <row r="33" spans="1:26" ht="12.75" customHeight="1">
      <c r="A33" s="76" t="s">
        <v>74</v>
      </c>
      <c r="B33">
        <v>0</v>
      </c>
      <c r="C33">
        <v>0</v>
      </c>
      <c r="D33">
        <v>0</v>
      </c>
      <c r="E33">
        <v>0</v>
      </c>
      <c r="F33">
        <v>0</v>
      </c>
      <c r="G33">
        <v>0</v>
      </c>
      <c r="H33">
        <v>0</v>
      </c>
      <c r="I33">
        <v>0</v>
      </c>
      <c r="J33" s="7">
        <v>0</v>
      </c>
      <c r="K33" s="7">
        <v>0</v>
      </c>
      <c r="L33" s="7">
        <v>0</v>
      </c>
      <c r="M33" s="7">
        <v>0</v>
      </c>
      <c r="N33" s="7">
        <v>0</v>
      </c>
      <c r="O33" s="158">
        <v>0</v>
      </c>
      <c r="P33" s="7">
        <v>0</v>
      </c>
      <c r="Q33" s="158">
        <v>0</v>
      </c>
      <c r="R33" s="7">
        <v>0</v>
      </c>
      <c r="S33" s="158">
        <v>0</v>
      </c>
      <c r="T33" s="7">
        <v>0</v>
      </c>
      <c r="U33" s="158">
        <v>0</v>
      </c>
      <c r="V33" s="108">
        <v>0</v>
      </c>
      <c r="W33" s="103">
        <v>0</v>
      </c>
      <c r="X33" s="103">
        <v>0</v>
      </c>
      <c r="Y33" s="103">
        <v>0</v>
      </c>
      <c r="Z33" s="103">
        <v>0</v>
      </c>
    </row>
    <row r="34" spans="1:26" ht="12.75" customHeight="1">
      <c r="A34" s="76" t="s">
        <v>75</v>
      </c>
      <c r="B34" s="61">
        <v>1000</v>
      </c>
      <c r="C34" s="61">
        <v>821</v>
      </c>
      <c r="D34" s="61">
        <v>1077</v>
      </c>
      <c r="E34" s="61">
        <v>726</v>
      </c>
      <c r="F34" s="61">
        <v>218</v>
      </c>
      <c r="G34" s="61">
        <v>968</v>
      </c>
      <c r="H34" s="61">
        <v>1088</v>
      </c>
      <c r="I34" s="61">
        <v>1000</v>
      </c>
      <c r="J34" s="51">
        <v>706</v>
      </c>
      <c r="K34" s="51">
        <v>731</v>
      </c>
      <c r="L34" s="51">
        <v>709</v>
      </c>
      <c r="M34" s="51">
        <v>851</v>
      </c>
      <c r="N34" s="51">
        <v>672</v>
      </c>
      <c r="O34" s="160">
        <v>702</v>
      </c>
      <c r="P34" s="51">
        <v>556</v>
      </c>
      <c r="Q34" s="160">
        <v>231</v>
      </c>
      <c r="R34" s="7">
        <v>434</v>
      </c>
      <c r="S34" s="158">
        <v>636</v>
      </c>
      <c r="T34" s="7">
        <v>759</v>
      </c>
      <c r="U34" s="158">
        <v>797</v>
      </c>
      <c r="V34" s="108">
        <v>1027</v>
      </c>
      <c r="W34" s="103">
        <v>1223</v>
      </c>
      <c r="X34" s="103">
        <v>1352</v>
      </c>
      <c r="Y34" s="103">
        <v>1651</v>
      </c>
      <c r="Z34" s="103">
        <v>1741</v>
      </c>
    </row>
    <row r="35" spans="1:26" ht="12.75" customHeight="1">
      <c r="A35" s="76" t="s">
        <v>76</v>
      </c>
      <c r="B35">
        <v>0</v>
      </c>
      <c r="C35">
        <v>0</v>
      </c>
      <c r="D35" s="61">
        <v>1</v>
      </c>
      <c r="E35">
        <v>0</v>
      </c>
      <c r="F35">
        <v>0</v>
      </c>
      <c r="G35">
        <v>0</v>
      </c>
      <c r="H35">
        <v>0</v>
      </c>
      <c r="I35">
        <v>0</v>
      </c>
      <c r="J35" s="51">
        <v>2</v>
      </c>
      <c r="K35" s="7">
        <v>0</v>
      </c>
      <c r="L35" s="7">
        <v>0</v>
      </c>
      <c r="M35" s="7">
        <v>0</v>
      </c>
      <c r="N35" s="7">
        <v>0</v>
      </c>
      <c r="O35" s="158">
        <v>0</v>
      </c>
      <c r="P35" s="7">
        <v>0</v>
      </c>
      <c r="Q35" s="158">
        <v>0</v>
      </c>
      <c r="R35" s="7">
        <v>0</v>
      </c>
      <c r="S35" s="158">
        <v>0</v>
      </c>
      <c r="T35" s="7">
        <v>0</v>
      </c>
      <c r="U35" s="158">
        <v>0</v>
      </c>
      <c r="V35" s="108">
        <v>0</v>
      </c>
      <c r="W35" s="103">
        <v>0</v>
      </c>
      <c r="X35" s="103">
        <v>0</v>
      </c>
      <c r="Y35" s="103">
        <v>0</v>
      </c>
      <c r="Z35" s="103">
        <v>0</v>
      </c>
    </row>
    <row r="36" spans="1:26" ht="12.75" customHeight="1">
      <c r="A36" s="76" t="s">
        <v>77</v>
      </c>
      <c r="B36" s="61">
        <v>0</v>
      </c>
      <c r="C36" s="61">
        <v>0</v>
      </c>
      <c r="D36" s="61">
        <v>0</v>
      </c>
      <c r="E36" s="61">
        <v>0</v>
      </c>
      <c r="F36" s="61">
        <v>0</v>
      </c>
      <c r="G36" s="61">
        <v>0</v>
      </c>
      <c r="H36" s="61">
        <v>0</v>
      </c>
      <c r="I36" s="61">
        <v>0</v>
      </c>
      <c r="J36" s="51">
        <v>0</v>
      </c>
      <c r="K36" s="51">
        <v>0</v>
      </c>
      <c r="L36" s="51">
        <v>0</v>
      </c>
      <c r="M36" s="51">
        <v>0</v>
      </c>
      <c r="N36" s="51">
        <v>0</v>
      </c>
      <c r="O36" s="160">
        <v>0</v>
      </c>
      <c r="P36" s="51">
        <v>0</v>
      </c>
      <c r="Q36" s="160">
        <v>0</v>
      </c>
      <c r="R36" s="7">
        <v>0</v>
      </c>
      <c r="S36" s="158">
        <v>0</v>
      </c>
      <c r="T36" s="7">
        <v>0</v>
      </c>
      <c r="U36" s="158">
        <v>0</v>
      </c>
      <c r="V36" s="108">
        <v>0</v>
      </c>
      <c r="W36" s="103">
        <v>0</v>
      </c>
      <c r="X36" s="103">
        <v>0</v>
      </c>
      <c r="Y36" s="103">
        <v>0</v>
      </c>
      <c r="Z36" s="103">
        <v>0</v>
      </c>
    </row>
    <row r="37" spans="1:26" ht="12.75" customHeight="1">
      <c r="A37" s="76" t="s">
        <v>78</v>
      </c>
      <c r="B37" s="61">
        <v>35</v>
      </c>
      <c r="C37" s="61">
        <v>54</v>
      </c>
      <c r="D37" s="61">
        <v>65</v>
      </c>
      <c r="E37" s="61">
        <v>48</v>
      </c>
      <c r="F37" s="61">
        <v>0</v>
      </c>
      <c r="G37" s="61">
        <v>96</v>
      </c>
      <c r="H37" s="61">
        <v>114</v>
      </c>
      <c r="I37" s="61">
        <v>66</v>
      </c>
      <c r="J37" s="51">
        <v>66</v>
      </c>
      <c r="K37" s="51">
        <v>95</v>
      </c>
      <c r="L37" s="51">
        <v>118</v>
      </c>
      <c r="M37" s="51">
        <v>144</v>
      </c>
      <c r="N37" s="51">
        <v>167</v>
      </c>
      <c r="O37" s="160">
        <v>174</v>
      </c>
      <c r="P37" s="51">
        <v>226</v>
      </c>
      <c r="Q37" s="160">
        <v>200</v>
      </c>
      <c r="R37" s="7">
        <v>192</v>
      </c>
      <c r="S37" s="158">
        <v>233</v>
      </c>
      <c r="T37" s="7">
        <v>242</v>
      </c>
      <c r="U37" s="158">
        <v>201</v>
      </c>
      <c r="V37" s="108">
        <v>99</v>
      </c>
      <c r="W37" s="112">
        <v>166</v>
      </c>
      <c r="X37" s="103">
        <v>160</v>
      </c>
      <c r="Y37" s="103">
        <v>159</v>
      </c>
      <c r="Z37" s="103">
        <v>145</v>
      </c>
    </row>
    <row r="38" spans="1:26" ht="12.75" customHeight="1">
      <c r="A38" s="76" t="s">
        <v>79</v>
      </c>
      <c r="B38" s="61">
        <v>8</v>
      </c>
      <c r="C38" s="61">
        <v>1</v>
      </c>
      <c r="D38" s="61">
        <v>1</v>
      </c>
      <c r="E38" s="61">
        <v>2</v>
      </c>
      <c r="F38" s="61">
        <v>0</v>
      </c>
      <c r="G38" s="61">
        <v>2</v>
      </c>
      <c r="H38" s="2">
        <v>3</v>
      </c>
      <c r="I38" s="61">
        <v>1</v>
      </c>
      <c r="J38" s="34">
        <v>0</v>
      </c>
      <c r="K38" s="51">
        <v>2</v>
      </c>
      <c r="L38" s="34">
        <v>2</v>
      </c>
      <c r="M38" s="34">
        <v>0</v>
      </c>
      <c r="N38" s="34">
        <v>2</v>
      </c>
      <c r="O38" s="161">
        <v>2</v>
      </c>
      <c r="P38" s="34">
        <v>0</v>
      </c>
      <c r="Q38" s="161">
        <v>0</v>
      </c>
      <c r="R38" s="7">
        <v>1</v>
      </c>
      <c r="S38" s="158">
        <v>0</v>
      </c>
      <c r="T38" s="7">
        <v>4</v>
      </c>
      <c r="U38" s="158">
        <v>0</v>
      </c>
      <c r="V38" s="108">
        <v>0</v>
      </c>
      <c r="W38" s="103">
        <v>0</v>
      </c>
      <c r="X38" s="103">
        <v>0</v>
      </c>
      <c r="Y38" s="103">
        <v>0</v>
      </c>
      <c r="Z38" s="103">
        <v>0</v>
      </c>
    </row>
    <row r="39" spans="1:26" ht="12.75" customHeight="1">
      <c r="A39" s="76" t="s">
        <v>80</v>
      </c>
      <c r="B39" s="61">
        <v>11</v>
      </c>
      <c r="C39" s="61">
        <v>6</v>
      </c>
      <c r="D39" s="61">
        <v>7</v>
      </c>
      <c r="E39" s="61">
        <v>5</v>
      </c>
      <c r="F39" s="61">
        <v>0</v>
      </c>
      <c r="G39" s="61">
        <v>13</v>
      </c>
      <c r="H39" s="2">
        <v>13</v>
      </c>
      <c r="I39" s="61">
        <v>18</v>
      </c>
      <c r="J39" s="51">
        <v>6</v>
      </c>
      <c r="K39" s="51">
        <v>2</v>
      </c>
      <c r="L39" s="51">
        <v>1</v>
      </c>
      <c r="M39" s="51">
        <v>8</v>
      </c>
      <c r="N39" s="51">
        <v>9</v>
      </c>
      <c r="O39" s="160">
        <v>9</v>
      </c>
      <c r="P39" s="51">
        <v>8</v>
      </c>
      <c r="Q39" s="160">
        <v>5</v>
      </c>
      <c r="R39" s="7">
        <v>6</v>
      </c>
      <c r="S39" s="158">
        <v>3</v>
      </c>
      <c r="T39" s="7">
        <v>8</v>
      </c>
      <c r="U39" s="158">
        <v>15</v>
      </c>
      <c r="V39" s="108">
        <v>0</v>
      </c>
      <c r="W39" s="103">
        <v>6</v>
      </c>
      <c r="X39" s="103">
        <v>4</v>
      </c>
      <c r="Y39" s="103">
        <v>3</v>
      </c>
      <c r="Z39" s="103">
        <v>7</v>
      </c>
    </row>
    <row r="40" spans="1:26" ht="12.75" customHeight="1">
      <c r="A40" s="76" t="s">
        <v>81</v>
      </c>
      <c r="B40" s="61">
        <v>0</v>
      </c>
      <c r="C40" s="61">
        <v>0</v>
      </c>
      <c r="D40" s="61">
        <v>0</v>
      </c>
      <c r="E40" s="61">
        <v>0</v>
      </c>
      <c r="F40" s="61">
        <v>0</v>
      </c>
      <c r="G40" s="61">
        <v>0</v>
      </c>
      <c r="H40" s="61">
        <v>0</v>
      </c>
      <c r="I40" s="61">
        <v>0</v>
      </c>
      <c r="J40" s="51">
        <v>0</v>
      </c>
      <c r="K40" s="51">
        <v>0</v>
      </c>
      <c r="L40" s="51">
        <v>0</v>
      </c>
      <c r="M40" s="51">
        <v>0</v>
      </c>
      <c r="N40" s="51">
        <v>0</v>
      </c>
      <c r="O40" s="160">
        <v>0</v>
      </c>
      <c r="P40" s="51">
        <v>0</v>
      </c>
      <c r="Q40" s="160">
        <v>0</v>
      </c>
      <c r="R40" s="7">
        <v>0</v>
      </c>
      <c r="S40" s="158">
        <v>0</v>
      </c>
      <c r="T40" s="7">
        <v>0</v>
      </c>
      <c r="U40" s="158">
        <v>0</v>
      </c>
      <c r="V40" s="108">
        <v>0</v>
      </c>
      <c r="W40" s="103">
        <v>0</v>
      </c>
      <c r="X40" s="103">
        <v>0</v>
      </c>
      <c r="Y40" s="103">
        <v>0</v>
      </c>
      <c r="Z40" s="103">
        <v>0</v>
      </c>
    </row>
    <row r="41" spans="1:26" ht="12.75" customHeight="1">
      <c r="A41" s="76" t="s">
        <v>82</v>
      </c>
      <c r="B41" s="61">
        <v>0</v>
      </c>
      <c r="C41" s="61">
        <v>1</v>
      </c>
      <c r="D41" s="61">
        <v>0</v>
      </c>
      <c r="E41" s="61">
        <v>0</v>
      </c>
      <c r="F41" s="61">
        <v>0</v>
      </c>
      <c r="G41" s="61">
        <v>5</v>
      </c>
      <c r="H41" s="2">
        <v>5</v>
      </c>
      <c r="I41" s="61">
        <v>0</v>
      </c>
      <c r="J41" s="34">
        <v>5</v>
      </c>
      <c r="K41" s="34">
        <v>1</v>
      </c>
      <c r="L41" s="51">
        <v>0</v>
      </c>
      <c r="M41" s="51">
        <v>0</v>
      </c>
      <c r="N41" s="7">
        <v>6</v>
      </c>
      <c r="O41" s="158">
        <v>21</v>
      </c>
      <c r="P41" s="7">
        <v>0</v>
      </c>
      <c r="Q41" s="158">
        <v>0</v>
      </c>
      <c r="R41" s="7">
        <v>0</v>
      </c>
      <c r="S41" s="158">
        <v>0</v>
      </c>
      <c r="T41" s="7">
        <v>0</v>
      </c>
      <c r="U41" s="158">
        <v>0</v>
      </c>
      <c r="V41" s="108">
        <v>0</v>
      </c>
      <c r="W41" s="103">
        <v>0</v>
      </c>
      <c r="X41" s="103">
        <v>0</v>
      </c>
      <c r="Y41" s="103">
        <v>0</v>
      </c>
      <c r="Z41" s="103">
        <v>0</v>
      </c>
    </row>
    <row r="42" spans="1:26" ht="12.75" customHeight="1">
      <c r="A42" s="76" t="s">
        <v>83</v>
      </c>
      <c r="B42" s="61">
        <v>0</v>
      </c>
      <c r="C42" s="61">
        <v>0</v>
      </c>
      <c r="D42" s="61">
        <v>0</v>
      </c>
      <c r="E42" s="61">
        <v>0</v>
      </c>
      <c r="F42" s="61">
        <v>0</v>
      </c>
      <c r="G42" s="61">
        <v>0</v>
      </c>
      <c r="H42" s="61">
        <v>0</v>
      </c>
      <c r="I42" s="61">
        <v>0</v>
      </c>
      <c r="J42" s="51">
        <v>0</v>
      </c>
      <c r="K42" s="51">
        <v>0</v>
      </c>
      <c r="L42" s="51">
        <v>0</v>
      </c>
      <c r="M42" s="51">
        <v>0</v>
      </c>
      <c r="N42" s="51">
        <v>0</v>
      </c>
      <c r="O42" s="160">
        <v>0</v>
      </c>
      <c r="P42" s="51">
        <v>0</v>
      </c>
      <c r="Q42" s="160">
        <v>0</v>
      </c>
      <c r="R42" s="7">
        <v>0</v>
      </c>
      <c r="S42" s="158">
        <v>0</v>
      </c>
      <c r="T42" s="7">
        <v>0</v>
      </c>
      <c r="U42" s="158">
        <v>0</v>
      </c>
      <c r="V42" s="108">
        <v>0</v>
      </c>
      <c r="W42" s="103">
        <v>0</v>
      </c>
      <c r="X42" s="103">
        <v>0</v>
      </c>
      <c r="Y42" s="103">
        <v>0</v>
      </c>
      <c r="Z42" s="103">
        <v>0</v>
      </c>
    </row>
    <row r="43" spans="1:26" ht="12.75" customHeight="1">
      <c r="A43" s="76" t="s">
        <v>84</v>
      </c>
      <c r="B43" s="61">
        <v>0</v>
      </c>
      <c r="C43" s="61">
        <v>0</v>
      </c>
      <c r="D43" s="61">
        <v>0</v>
      </c>
      <c r="E43" s="61">
        <v>0</v>
      </c>
      <c r="F43" s="61">
        <v>0</v>
      </c>
      <c r="G43" s="61">
        <v>0</v>
      </c>
      <c r="H43" s="61">
        <v>0</v>
      </c>
      <c r="I43" s="61">
        <v>0</v>
      </c>
      <c r="J43" s="51">
        <v>0</v>
      </c>
      <c r="K43" s="51">
        <v>0</v>
      </c>
      <c r="L43" s="51">
        <v>0</v>
      </c>
      <c r="M43" s="51">
        <v>0</v>
      </c>
      <c r="N43" s="51">
        <v>0</v>
      </c>
      <c r="O43" s="160">
        <v>0</v>
      </c>
      <c r="P43" s="51">
        <v>0</v>
      </c>
      <c r="Q43" s="160">
        <v>0</v>
      </c>
      <c r="R43" s="7">
        <v>0</v>
      </c>
      <c r="S43" s="158">
        <v>0</v>
      </c>
      <c r="T43" s="7">
        <v>0</v>
      </c>
      <c r="U43" s="158">
        <v>0</v>
      </c>
      <c r="V43" s="108">
        <v>0</v>
      </c>
      <c r="W43" s="103">
        <v>0</v>
      </c>
      <c r="X43" s="103">
        <v>0</v>
      </c>
      <c r="Y43" s="103">
        <v>0</v>
      </c>
      <c r="Z43" s="103">
        <v>0</v>
      </c>
    </row>
    <row r="44" spans="1:26" s="25" customFormat="1" ht="12.75" customHeight="1">
      <c r="A44" s="76" t="s">
        <v>85</v>
      </c>
      <c r="B44" s="61">
        <v>2</v>
      </c>
      <c r="C44" s="61">
        <v>0</v>
      </c>
      <c r="D44" s="61">
        <v>3</v>
      </c>
      <c r="E44" s="61">
        <v>0</v>
      </c>
      <c r="F44" s="61">
        <v>0</v>
      </c>
      <c r="G44" s="61">
        <v>7</v>
      </c>
      <c r="H44" s="34">
        <v>8</v>
      </c>
      <c r="I44" s="34">
        <v>2</v>
      </c>
      <c r="J44" s="34">
        <v>2</v>
      </c>
      <c r="K44" s="34">
        <v>0</v>
      </c>
      <c r="L44" s="7">
        <v>3</v>
      </c>
      <c r="M44" s="7">
        <v>4</v>
      </c>
      <c r="N44" s="7">
        <v>1</v>
      </c>
      <c r="O44" s="158">
        <v>2</v>
      </c>
      <c r="P44" s="7">
        <v>1</v>
      </c>
      <c r="Q44" s="158">
        <v>0</v>
      </c>
      <c r="R44" s="7">
        <v>3</v>
      </c>
      <c r="S44" s="158">
        <v>3</v>
      </c>
      <c r="T44" s="7">
        <v>0</v>
      </c>
      <c r="U44" s="158">
        <v>1</v>
      </c>
      <c r="V44" s="108">
        <v>2</v>
      </c>
      <c r="W44" s="103">
        <v>0</v>
      </c>
      <c r="X44" s="103">
        <v>0</v>
      </c>
      <c r="Y44" s="103">
        <v>0</v>
      </c>
      <c r="Z44" s="103">
        <v>1</v>
      </c>
    </row>
    <row r="45" spans="1:26" ht="12.75" customHeight="1">
      <c r="A45" s="76" t="s">
        <v>86</v>
      </c>
      <c r="B45" s="61">
        <v>0</v>
      </c>
      <c r="C45" s="61">
        <v>0</v>
      </c>
      <c r="D45" s="61">
        <v>0</v>
      </c>
      <c r="E45" s="61">
        <v>0</v>
      </c>
      <c r="F45" s="61">
        <v>0</v>
      </c>
      <c r="G45" s="61">
        <v>0</v>
      </c>
      <c r="H45" s="61">
        <v>0</v>
      </c>
      <c r="I45" s="61">
        <v>0</v>
      </c>
      <c r="J45" s="51">
        <v>0</v>
      </c>
      <c r="K45" s="51">
        <v>0</v>
      </c>
      <c r="L45" s="51">
        <v>0</v>
      </c>
      <c r="M45" s="51">
        <v>0</v>
      </c>
      <c r="N45" s="51">
        <v>0</v>
      </c>
      <c r="O45" s="160">
        <v>0</v>
      </c>
      <c r="P45" s="51">
        <v>0</v>
      </c>
      <c r="Q45" s="160">
        <v>0</v>
      </c>
      <c r="R45" s="7">
        <v>0</v>
      </c>
      <c r="S45" s="158">
        <v>0</v>
      </c>
      <c r="T45" s="7">
        <v>0</v>
      </c>
      <c r="U45" s="158">
        <v>0</v>
      </c>
      <c r="V45" s="108">
        <v>0</v>
      </c>
      <c r="W45" s="103">
        <v>0</v>
      </c>
      <c r="X45" s="103">
        <v>0</v>
      </c>
      <c r="Y45" s="103">
        <v>0</v>
      </c>
      <c r="Z45" s="103">
        <v>0</v>
      </c>
    </row>
    <row r="46" spans="1:26" ht="12.75" customHeight="1">
      <c r="A46" s="76" t="s">
        <v>87</v>
      </c>
      <c r="B46" s="61">
        <v>21</v>
      </c>
      <c r="C46" s="61">
        <v>10</v>
      </c>
      <c r="D46" s="61">
        <v>10</v>
      </c>
      <c r="E46" s="61">
        <v>15</v>
      </c>
      <c r="F46" s="61">
        <v>0</v>
      </c>
      <c r="G46" s="61">
        <v>17</v>
      </c>
      <c r="H46" s="2">
        <v>18</v>
      </c>
      <c r="I46" s="61">
        <v>14</v>
      </c>
      <c r="J46" s="51">
        <v>13</v>
      </c>
      <c r="K46" s="51">
        <v>25</v>
      </c>
      <c r="L46" s="51">
        <v>43</v>
      </c>
      <c r="M46" s="51">
        <v>15</v>
      </c>
      <c r="N46" s="51">
        <v>18</v>
      </c>
      <c r="O46" s="160">
        <v>18</v>
      </c>
      <c r="P46" s="51">
        <v>4</v>
      </c>
      <c r="Q46" s="160">
        <v>3</v>
      </c>
      <c r="R46" s="7">
        <v>1</v>
      </c>
      <c r="S46" s="158">
        <v>14</v>
      </c>
      <c r="T46" s="7">
        <v>10</v>
      </c>
      <c r="U46" s="158">
        <v>8</v>
      </c>
      <c r="V46" s="108">
        <v>6</v>
      </c>
      <c r="W46" s="103">
        <v>10</v>
      </c>
      <c r="X46" s="103">
        <v>5</v>
      </c>
      <c r="Y46" s="103">
        <v>9</v>
      </c>
      <c r="Z46" s="103">
        <v>10</v>
      </c>
    </row>
    <row r="47" spans="1:26" ht="12.75" customHeight="1">
      <c r="A47" s="76" t="s">
        <v>88</v>
      </c>
      <c r="B47" s="61">
        <v>363</v>
      </c>
      <c r="C47" s="61">
        <v>233</v>
      </c>
      <c r="D47" s="61">
        <v>275</v>
      </c>
      <c r="E47" s="61">
        <v>226</v>
      </c>
      <c r="F47" s="61">
        <v>37</v>
      </c>
      <c r="G47" s="61">
        <v>181</v>
      </c>
      <c r="H47" s="2">
        <v>582</v>
      </c>
      <c r="I47" s="61">
        <v>736</v>
      </c>
      <c r="J47" s="51">
        <v>429</v>
      </c>
      <c r="K47" s="51">
        <v>317</v>
      </c>
      <c r="L47" s="51">
        <v>431</v>
      </c>
      <c r="M47" s="51">
        <v>584</v>
      </c>
      <c r="N47" s="51">
        <v>447</v>
      </c>
      <c r="O47" s="160">
        <v>457</v>
      </c>
      <c r="P47" s="51">
        <v>155</v>
      </c>
      <c r="Q47" s="160">
        <v>3</v>
      </c>
      <c r="R47" s="7">
        <v>53</v>
      </c>
      <c r="S47" s="158">
        <v>64</v>
      </c>
      <c r="T47" s="7">
        <v>44</v>
      </c>
      <c r="U47" s="158">
        <v>17</v>
      </c>
      <c r="V47" s="108">
        <v>55</v>
      </c>
      <c r="W47" s="103">
        <v>116</v>
      </c>
      <c r="X47" s="103">
        <v>107</v>
      </c>
      <c r="Y47" s="103">
        <v>80</v>
      </c>
      <c r="Z47" s="103">
        <v>60</v>
      </c>
    </row>
    <row r="48" spans="1:26" ht="12.75" customHeight="1">
      <c r="A48" s="76" t="s">
        <v>89</v>
      </c>
      <c r="B48" s="61">
        <v>0</v>
      </c>
      <c r="C48" s="61">
        <v>0</v>
      </c>
      <c r="D48" s="61">
        <v>0</v>
      </c>
      <c r="E48" s="61">
        <v>0</v>
      </c>
      <c r="F48" s="61">
        <v>0</v>
      </c>
      <c r="G48" s="61">
        <v>0</v>
      </c>
      <c r="H48" s="61">
        <v>0</v>
      </c>
      <c r="I48" s="61">
        <v>0</v>
      </c>
      <c r="J48" s="51">
        <v>0</v>
      </c>
      <c r="K48" s="51">
        <v>0</v>
      </c>
      <c r="L48" s="51">
        <v>0</v>
      </c>
      <c r="M48" s="51">
        <v>0</v>
      </c>
      <c r="N48" s="51">
        <v>0</v>
      </c>
      <c r="O48" s="160">
        <v>0</v>
      </c>
      <c r="P48" s="51">
        <v>0</v>
      </c>
      <c r="Q48" s="160">
        <v>0</v>
      </c>
      <c r="R48" s="7">
        <v>0</v>
      </c>
      <c r="S48" s="158">
        <v>0</v>
      </c>
      <c r="T48" s="7">
        <v>0</v>
      </c>
      <c r="U48" s="158">
        <v>0</v>
      </c>
      <c r="V48" s="108">
        <v>0</v>
      </c>
      <c r="W48" s="103">
        <v>0</v>
      </c>
      <c r="X48" s="103">
        <v>0</v>
      </c>
      <c r="Y48" s="103">
        <v>0</v>
      </c>
      <c r="Z48" s="103">
        <v>0</v>
      </c>
    </row>
    <row r="49" spans="1:26" ht="12.75" customHeight="1">
      <c r="A49" s="76" t="s">
        <v>90</v>
      </c>
      <c r="B49" s="61">
        <v>0</v>
      </c>
      <c r="C49" s="61">
        <v>1</v>
      </c>
      <c r="D49" s="61">
        <v>0</v>
      </c>
      <c r="E49" s="61">
        <v>0</v>
      </c>
      <c r="F49" s="61">
        <v>0</v>
      </c>
      <c r="G49" s="61">
        <v>0</v>
      </c>
      <c r="H49" s="61">
        <v>0</v>
      </c>
      <c r="I49" s="2">
        <v>2</v>
      </c>
      <c r="J49" s="34">
        <v>2</v>
      </c>
      <c r="K49" s="51">
        <v>0</v>
      </c>
      <c r="L49" s="51">
        <v>0</v>
      </c>
      <c r="M49" s="51">
        <v>0</v>
      </c>
      <c r="N49" s="51">
        <v>0</v>
      </c>
      <c r="O49" s="160">
        <v>0</v>
      </c>
      <c r="P49" s="51">
        <v>0</v>
      </c>
      <c r="Q49" s="160">
        <v>0</v>
      </c>
      <c r="R49" s="7">
        <v>0</v>
      </c>
      <c r="S49" s="158">
        <v>0</v>
      </c>
      <c r="T49" s="7">
        <v>0</v>
      </c>
      <c r="U49" s="158">
        <v>0</v>
      </c>
      <c r="V49" s="108">
        <v>0</v>
      </c>
      <c r="W49" s="103">
        <v>0</v>
      </c>
      <c r="X49" s="103">
        <v>0</v>
      </c>
      <c r="Y49" s="103">
        <v>0</v>
      </c>
      <c r="Z49" s="103">
        <v>0</v>
      </c>
    </row>
    <row r="50" spans="1:26" ht="12.75" customHeight="1">
      <c r="A50" s="76" t="s">
        <v>91</v>
      </c>
      <c r="B50" s="61">
        <v>0</v>
      </c>
      <c r="C50" s="61">
        <v>0</v>
      </c>
      <c r="D50" s="61">
        <v>0</v>
      </c>
      <c r="E50" s="61">
        <v>0</v>
      </c>
      <c r="F50" s="61">
        <v>0</v>
      </c>
      <c r="G50" s="61">
        <v>0</v>
      </c>
      <c r="H50" s="61">
        <v>0</v>
      </c>
      <c r="I50" s="61">
        <v>0</v>
      </c>
      <c r="J50" s="51">
        <v>0</v>
      </c>
      <c r="K50" s="51">
        <v>0</v>
      </c>
      <c r="L50" s="51">
        <v>0</v>
      </c>
      <c r="M50" s="51">
        <v>0</v>
      </c>
      <c r="N50" s="51">
        <v>0</v>
      </c>
      <c r="O50" s="160">
        <v>0</v>
      </c>
      <c r="P50" s="51">
        <v>0</v>
      </c>
      <c r="Q50" s="160">
        <v>0</v>
      </c>
      <c r="R50" s="7">
        <v>0</v>
      </c>
      <c r="S50" s="158">
        <v>0</v>
      </c>
      <c r="T50" s="7">
        <v>0</v>
      </c>
      <c r="U50" s="158">
        <v>0</v>
      </c>
      <c r="V50" s="108">
        <v>0</v>
      </c>
      <c r="W50" s="103">
        <v>0</v>
      </c>
      <c r="X50" s="103">
        <v>0</v>
      </c>
      <c r="Y50" s="103">
        <v>0</v>
      </c>
      <c r="Z50" s="103">
        <v>0</v>
      </c>
    </row>
    <row r="51" spans="1:26" ht="12.75" customHeight="1">
      <c r="A51" s="76" t="s">
        <v>92</v>
      </c>
      <c r="B51" s="61">
        <v>4</v>
      </c>
      <c r="C51" s="61">
        <v>4</v>
      </c>
      <c r="D51" s="61">
        <v>1</v>
      </c>
      <c r="E51" s="61">
        <v>0</v>
      </c>
      <c r="F51" s="61">
        <v>0</v>
      </c>
      <c r="G51" s="61">
        <v>0</v>
      </c>
      <c r="H51" s="61">
        <v>0</v>
      </c>
      <c r="I51" s="61">
        <v>0</v>
      </c>
      <c r="J51" s="51">
        <v>0</v>
      </c>
      <c r="K51" s="51">
        <v>0</v>
      </c>
      <c r="L51" s="51">
        <v>0</v>
      </c>
      <c r="M51" s="51">
        <v>0</v>
      </c>
      <c r="N51" s="51">
        <v>0</v>
      </c>
      <c r="O51" s="160">
        <v>0</v>
      </c>
      <c r="P51" s="51">
        <v>0</v>
      </c>
      <c r="Q51" s="160">
        <v>0</v>
      </c>
      <c r="R51" s="7">
        <v>0</v>
      </c>
      <c r="S51" s="158">
        <v>0</v>
      </c>
      <c r="T51" s="7">
        <v>0</v>
      </c>
      <c r="U51" s="158">
        <v>0</v>
      </c>
      <c r="V51" s="108">
        <v>0</v>
      </c>
      <c r="W51" s="103">
        <v>0</v>
      </c>
      <c r="X51" s="103">
        <v>0</v>
      </c>
      <c r="Y51" s="103">
        <v>0</v>
      </c>
      <c r="Z51" s="103">
        <v>0</v>
      </c>
    </row>
    <row r="52" spans="1:26" ht="12.75" customHeight="1">
      <c r="A52" s="76" t="s">
        <v>93</v>
      </c>
      <c r="B52" s="61">
        <v>0</v>
      </c>
      <c r="C52" s="61">
        <v>0</v>
      </c>
      <c r="D52" s="61">
        <v>0</v>
      </c>
      <c r="E52" s="61">
        <v>0</v>
      </c>
      <c r="F52" s="61">
        <v>0</v>
      </c>
      <c r="G52" s="61">
        <v>0</v>
      </c>
      <c r="H52" s="61">
        <v>0</v>
      </c>
      <c r="I52" s="61">
        <v>0</v>
      </c>
      <c r="J52" s="51">
        <v>0</v>
      </c>
      <c r="K52" s="51">
        <v>0</v>
      </c>
      <c r="L52" s="51">
        <v>0</v>
      </c>
      <c r="M52" s="51">
        <v>0</v>
      </c>
      <c r="N52" s="51">
        <v>0</v>
      </c>
      <c r="O52" s="160">
        <v>0</v>
      </c>
      <c r="P52" s="51">
        <v>0</v>
      </c>
      <c r="Q52" s="160">
        <v>0</v>
      </c>
      <c r="R52" s="7">
        <v>0</v>
      </c>
      <c r="S52" s="158">
        <v>0</v>
      </c>
      <c r="T52" s="7">
        <v>0</v>
      </c>
      <c r="U52" s="158">
        <v>0</v>
      </c>
      <c r="V52" s="108">
        <v>0</v>
      </c>
      <c r="W52" s="103">
        <v>0</v>
      </c>
      <c r="X52" s="103">
        <v>0</v>
      </c>
      <c r="Y52" s="103">
        <v>0</v>
      </c>
      <c r="Z52" s="103">
        <v>0</v>
      </c>
    </row>
    <row r="53" spans="1:26" ht="12.75" customHeight="1">
      <c r="A53" s="76" t="s">
        <v>94</v>
      </c>
      <c r="B53" s="61">
        <v>1602</v>
      </c>
      <c r="C53" s="61">
        <v>1338</v>
      </c>
      <c r="D53" s="61">
        <v>1041</v>
      </c>
      <c r="E53" s="61">
        <v>1244</v>
      </c>
      <c r="F53" s="61">
        <v>1097</v>
      </c>
      <c r="G53" s="61">
        <v>2709</v>
      </c>
      <c r="H53" s="61">
        <v>2740</v>
      </c>
      <c r="I53" s="61">
        <v>2275</v>
      </c>
      <c r="J53" s="51">
        <v>1446</v>
      </c>
      <c r="K53" s="51">
        <v>1290</v>
      </c>
      <c r="L53" s="51">
        <v>1049</v>
      </c>
      <c r="M53" s="51">
        <v>776</v>
      </c>
      <c r="N53" s="51">
        <v>620</v>
      </c>
      <c r="O53" s="160">
        <v>665</v>
      </c>
      <c r="P53" s="51">
        <v>435</v>
      </c>
      <c r="Q53" s="160">
        <v>256</v>
      </c>
      <c r="R53" s="7">
        <v>541</v>
      </c>
      <c r="S53" s="158">
        <v>612</v>
      </c>
      <c r="T53" s="7">
        <v>552</v>
      </c>
      <c r="U53" s="158">
        <v>219</v>
      </c>
      <c r="V53" s="162">
        <v>219</v>
      </c>
      <c r="W53" s="163">
        <v>300</v>
      </c>
      <c r="X53" s="117">
        <v>296</v>
      </c>
      <c r="Y53" s="103">
        <v>305</v>
      </c>
      <c r="Z53" s="103">
        <v>262</v>
      </c>
    </row>
    <row r="54" spans="1:26" ht="12.75" customHeight="1">
      <c r="A54" s="155" t="s">
        <v>111</v>
      </c>
      <c r="B54" s="141">
        <v>3448</v>
      </c>
      <c r="C54" s="141">
        <v>2871</v>
      </c>
      <c r="D54" s="141">
        <v>2957</v>
      </c>
      <c r="E54" s="141">
        <v>2702</v>
      </c>
      <c r="F54" s="141">
        <v>1742</v>
      </c>
      <c r="G54" s="141">
        <v>4708</v>
      </c>
      <c r="H54" s="141">
        <v>5343</v>
      </c>
      <c r="I54" s="141">
        <v>5044</v>
      </c>
      <c r="J54" s="141">
        <v>3267</v>
      </c>
      <c r="K54" s="141">
        <v>3166</v>
      </c>
      <c r="L54" s="141">
        <v>3260</v>
      </c>
      <c r="M54" s="141">
        <v>3022</v>
      </c>
      <c r="N54" s="141">
        <v>2413</v>
      </c>
      <c r="O54" s="141">
        <v>2544</v>
      </c>
      <c r="P54" s="141">
        <v>1621</v>
      </c>
      <c r="Q54" s="141">
        <f>SUM(Q4:Q53)</f>
        <v>847</v>
      </c>
      <c r="R54" s="141">
        <v>1428</v>
      </c>
      <c r="S54" s="141">
        <f t="shared" ref="S54:X54" si="0">SUM(S4:S53)</f>
        <v>1919</v>
      </c>
      <c r="T54" s="141">
        <f t="shared" si="0"/>
        <v>1995</v>
      </c>
      <c r="U54" s="141">
        <f t="shared" si="0"/>
        <v>1486</v>
      </c>
      <c r="V54" s="141">
        <f t="shared" si="0"/>
        <v>1630</v>
      </c>
      <c r="W54" s="141">
        <f t="shared" si="0"/>
        <v>2063</v>
      </c>
      <c r="X54" s="141">
        <f t="shared" si="0"/>
        <v>2106</v>
      </c>
      <c r="Y54" s="141">
        <f t="shared" ref="Y54:Z54" si="1">SUM(Y4:Y53)</f>
        <v>2383</v>
      </c>
      <c r="Z54" s="141">
        <f t="shared" si="1"/>
        <v>2358</v>
      </c>
    </row>
    <row r="55" spans="1:26" ht="30" customHeight="1">
      <c r="A55" s="217" t="s">
        <v>118</v>
      </c>
      <c r="Y55" s="34"/>
      <c r="Z55" s="34"/>
    </row>
    <row r="56" spans="1:26" ht="173.25" customHeight="1">
      <c r="A56" s="215" t="s">
        <v>119</v>
      </c>
      <c r="B56" s="34"/>
      <c r="C56" s="34"/>
      <c r="D56" s="34"/>
      <c r="E56" s="34"/>
      <c r="F56" s="34"/>
      <c r="G56" s="34"/>
      <c r="H56" s="34"/>
      <c r="I56" s="34"/>
      <c r="Y56" s="34"/>
      <c r="Z56" s="34"/>
    </row>
    <row r="57" spans="1:26" ht="135.75" customHeight="1">
      <c r="A57" s="217" t="s">
        <v>116</v>
      </c>
      <c r="Y57" s="34"/>
      <c r="Z57" s="34"/>
    </row>
    <row r="58" spans="1:26" ht="84.75" customHeight="1">
      <c r="A58" s="215" t="s">
        <v>40</v>
      </c>
      <c r="B58" s="34"/>
      <c r="C58" s="34"/>
      <c r="D58" s="34"/>
      <c r="E58" s="34"/>
      <c r="F58" s="34"/>
      <c r="G58" s="34"/>
      <c r="H58" s="34"/>
      <c r="I58" s="34"/>
      <c r="Y58" s="34"/>
      <c r="Z58" s="34"/>
    </row>
  </sheetData>
  <mergeCells count="1">
    <mergeCell ref="P2:Z2"/>
  </mergeCells>
  <phoneticPr fontId="8" type="noConversion"/>
  <printOptions horizontalCentered="1" verticalCentered="1"/>
  <pageMargins left="0.25" right="0.25" top="0.75" bottom="0.75" header="0.3" footer="0.3"/>
  <pageSetup scale="68" orientation="landscape" r:id="rId1"/>
  <headerFooter alignWithMargins="0">
    <oddHeader>&amp;CTable 8 Wells Spud</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DADA89AD401743B67ADF45E1F9E6AD" ma:contentTypeVersion="17" ma:contentTypeDescription="Create a new document." ma:contentTypeScope="" ma:versionID="166392ab54803edd9c51e64f046a7f3d">
  <xsd:schema xmlns:xsd="http://www.w3.org/2001/XMLSchema" xmlns:xs="http://www.w3.org/2001/XMLSchema" xmlns:p="http://schemas.microsoft.com/office/2006/metadata/properties" xmlns:ns1="http://schemas.microsoft.com/sharepoint/v3" xmlns:ns2="b73bb5ba-25c8-42f0-b640-809eb545ba55" xmlns:ns3="31062a0d-ede8-4112-b4bb-00a9c1bc8e16" targetNamespace="http://schemas.microsoft.com/office/2006/metadata/properties" ma:root="true" ma:fieldsID="26616904e04f27bf0e048d81570e1566" ns1:_="" ns2:_="" ns3:_="">
    <xsd:import namespace="http://schemas.microsoft.com/sharepoint/v3"/>
    <xsd:import namespace="b73bb5ba-25c8-42f0-b640-809eb545ba55"/>
    <xsd:import namespace="31062a0d-ede8-4112-b4bb-00a9c1bc8e16"/>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3bb5ba-25c8-42f0-b640-809eb545ba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3ced89b8-ece0-440e-b097-7ab4639542bc}" ma:internalName="TaxCatchAll" ma:showField="CatchAllData" ma:web="776703c0-f160-4e19-a163-f7e5c99cd3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73bb5ba-25c8-42f0-b640-809eb545ba55">
      <Terms xmlns="http://schemas.microsoft.com/office/infopath/2007/PartnerControls"/>
    </lcf76f155ced4ddcb4097134ff3c332f>
    <TaxCatchAll xmlns="31062a0d-ede8-4112-b4bb-00a9c1bc8e16" xsi:nil="true"/>
  </documentManagement>
</p:properties>
</file>

<file path=customXml/itemProps1.xml><?xml version="1.0" encoding="utf-8"?>
<ds:datastoreItem xmlns:ds="http://schemas.openxmlformats.org/officeDocument/2006/customXml" ds:itemID="{E6CA5CBA-883A-45EF-A6A4-2461FABFEB40}"/>
</file>

<file path=customXml/itemProps2.xml><?xml version="1.0" encoding="utf-8"?>
<ds:datastoreItem xmlns:ds="http://schemas.openxmlformats.org/officeDocument/2006/customXml" ds:itemID="{C01D631E-9AFB-4837-99BA-9F213ABAD71D}"/>
</file>

<file path=customXml/itemProps3.xml><?xml version="1.0" encoding="utf-8"?>
<ds:datastoreItem xmlns:ds="http://schemas.openxmlformats.org/officeDocument/2006/customXml" ds:itemID="{410856A2-DAFD-439E-B9E0-D84BB744E3BA}"/>
</file>

<file path=docProps/app.xml><?xml version="1.0" encoding="utf-8"?>
<Properties xmlns="http://schemas.openxmlformats.org/officeDocument/2006/extended-properties" xmlns:vt="http://schemas.openxmlformats.org/officeDocument/2006/docPropsVTypes">
  <Application>Microsoft Excel Online</Application>
  <Manager/>
  <Company>DOI BLM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Young;Allison Morency</dc:creator>
  <cp:keywords/>
  <dc:description/>
  <cp:lastModifiedBy/>
  <cp:revision/>
  <dcterms:created xsi:type="dcterms:W3CDTF">2004-07-14T18:31:38Z</dcterms:created>
  <dcterms:modified xsi:type="dcterms:W3CDTF">2026-03-31T18:17:05Z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0x01010073DADA89AD401743B67ADF45E1F9E6AD</vt:lpwstr>
  </property>
  <property fmtid="{D5CDD505-2E9C-101B-9397-08002B2CF9AE}" pid="3" name="MediaServiceImageTags">
    <vt:lpwstr/>
  </property>
</Properties>
</file>